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28" windowWidth="8640" windowHeight="4320" activeTab="0"/>
  </bookViews>
  <sheets>
    <sheet name="Auto-declaracion-TR-I-sem-2020" sheetId="1" r:id="rId1"/>
  </sheets>
  <definedNames>
    <definedName name="_xlnm.Print_Area" localSheetId="0">'Auto-declaracion-TR-I-sem-2020'!$A$1:$M$108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<sst xmlns="http://schemas.openxmlformats.org/spreadsheetml/2006/main" count="78" uniqueCount="76">
  <si>
    <t>FORMULARIO BASE PARA EL CALCULO DE LA TASA RETRIBUTIVA POR VERTIMIENTOS</t>
  </si>
  <si>
    <t>A. NOMBRE DEL USUARIO</t>
  </si>
  <si>
    <t xml:space="preserve">B. NIT o CC No. </t>
  </si>
  <si>
    <t>C. REPRESENTANTE LEGAL</t>
  </si>
  <si>
    <t>Porcinos:</t>
  </si>
  <si>
    <t>Otros:</t>
  </si>
  <si>
    <t>I. CARACTERISTICAS DEL VERTIMIENTO</t>
  </si>
  <si>
    <t>1. Caudal promedio vertido (l/s)</t>
  </si>
  <si>
    <t>MES</t>
  </si>
  <si>
    <t>2. Concentración promedio del vertimiento</t>
  </si>
  <si>
    <r>
      <t>2.1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(mg/l)</t>
    </r>
  </si>
  <si>
    <t>2.2 SST   (mg/l)</t>
  </si>
  <si>
    <t>3. Horas al día promedio durante las cuales se realiza el vertimiento (horas)</t>
  </si>
  <si>
    <t>4. Número de días al mes en el cual se realiza el vertimiento (días)</t>
  </si>
  <si>
    <t>II. CARACTERIZACION DE LA FUENTE DE AGUA</t>
  </si>
  <si>
    <t>Si se tienen cálculos presuntivos se anexa explicación.</t>
  </si>
  <si>
    <t>III. CALCULO DE LA CARGA NETA VERTIDA AL MES</t>
  </si>
  <si>
    <t>IV. FACTORES REGIONALES</t>
  </si>
  <si>
    <t>V. TARIFAS</t>
  </si>
  <si>
    <t>me permito presentar la autodeclaración representativa de vertimientos líquidos generados en __________________________________________</t>
  </si>
  <si>
    <t>DILIGENCIAR CAMPOS PERTINENTES</t>
  </si>
  <si>
    <t>Vacunos:</t>
  </si>
  <si>
    <t>Aves:</t>
  </si>
  <si>
    <t>No. de animales</t>
  </si>
  <si>
    <t>Producto:</t>
  </si>
  <si>
    <t>Ton/día:</t>
  </si>
  <si>
    <r>
      <t xml:space="preserve">Nota: Por favor diligenciar </t>
    </r>
    <r>
      <rPr>
        <b/>
        <sz val="12"/>
        <rFont val="Arial"/>
        <family val="2"/>
      </rPr>
      <t>todos</t>
    </r>
    <r>
      <rPr>
        <sz val="12"/>
        <rFont val="Arial"/>
        <family val="2"/>
      </rPr>
      <t xml:space="preserve"> los campos requeridos.</t>
    </r>
  </si>
  <si>
    <t>DIRECTOS E INDIRECTOS PARA EL SEMESTRE             DE 2020</t>
  </si>
  <si>
    <t xml:space="preserve">5. CALCULO DE LA CARGA CONTAMINANTE VERTIDA DIARIA </t>
  </si>
  <si>
    <r>
      <t>5.1 CARGA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(Kg/día) (No.1)x(No.2.1)x0.0864x(No.3)/24</t>
    </r>
  </si>
  <si>
    <t>5.2 CARGA DE SST    (kg/día) (No.1)x(No.2.2)x0.0864x(No.3)/24</t>
  </si>
  <si>
    <t>6. CALCULO DE LA CARGA CONTAMINANTE VERTIDA MENSUAL</t>
  </si>
  <si>
    <t>7. Caudal promedio captado de la fuente (l/s)</t>
  </si>
  <si>
    <t>8. Concentración promedio de la fuente en el sitio de captación</t>
  </si>
  <si>
    <r>
      <t>8.1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(mg/l)</t>
    </r>
  </si>
  <si>
    <t>8.2 SST    (mg/l)</t>
  </si>
  <si>
    <t>9. CALCULO DE LA CARGA EXISTENTE EN EL PUNTO DE CAPTACION</t>
  </si>
  <si>
    <r>
      <t>9.1 CARGA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(Kg/mes)(No.7)x(No.8.1)x0.0864x(No.3)/24x(No.4)</t>
    </r>
  </si>
  <si>
    <t>9.2 CARGA DE SST   (Kg/mes)(No.7)x(No.8.2)x0.0864x(No.3)/24x(No.4)</t>
  </si>
  <si>
    <r>
      <t>10. CARGA NETA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(Kg/mes) (No.6.1 - No.9.1)</t>
    </r>
  </si>
  <si>
    <t>11. CARGA NETA SST (Kg/mes) (No.6.2 - No.9.2)</t>
  </si>
  <si>
    <r>
      <t>12. F.R. PARA LA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PARA EL CUERPO DE AGUA QUE RECIBE EL VERTIMIENTO</t>
    </r>
  </si>
  <si>
    <t>13. F.R. PARA LOS SST PARA EL CUERPO DE AGUA QUE RECIBE EL VERTIMIENTO</t>
  </si>
  <si>
    <r>
      <t>14. TARIFA MINIMA FIJADA POR MINAMBIENTE PARA LA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($/Kg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</si>
  <si>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15. TARIFA MINIMA FIJADA POR MINAMBIENTE PARA LOS SST ($/Kg DE SST)</t>
  </si>
  <si>
    <r>
      <t>16. TARIFA POR LA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(No. 10 x No. 12 x No. 14)</t>
    </r>
  </si>
  <si>
    <t>17. TARIFA POR LOS SST (No. 11 x No. 13 x No. 15)</t>
  </si>
  <si>
    <t>VALOR TOTAL A PAGAR (No. 16 + No. 17)</t>
  </si>
  <si>
    <t xml:space="preserve">D. No DE CONTACTO CONTACTO EMPRESA </t>
  </si>
  <si>
    <t xml:space="preserve">E. CORREO ELECTRONICO EMPRESA </t>
  </si>
  <si>
    <t>G. DILIGENCIADO POR</t>
  </si>
  <si>
    <t>H. CARGO</t>
  </si>
  <si>
    <t>I. TEL</t>
  </si>
  <si>
    <t>J. FAX</t>
  </si>
  <si>
    <t>K. NOMBRE DEL PUNTO DE VERTIMIENTO DECLARADO</t>
  </si>
  <si>
    <t xml:space="preserve">M. DIRECCION DEL PREDIO DEL VERTIMIENTO </t>
  </si>
  <si>
    <t xml:space="preserve">N. CIUDAD DEL VERTIMIENTO </t>
  </si>
  <si>
    <t xml:space="preserve">O. CORREGIMIENTO Y/O VEREDA DEL VERTIMIENTO </t>
  </si>
  <si>
    <t xml:space="preserve">P. PREDIO DEL VERTIMIENTO </t>
  </si>
  <si>
    <t>F. DIRECCION CORRESPONDENCIA/CIUDAD</t>
  </si>
  <si>
    <t xml:space="preserve">NOTA: Adjuntar el informe de caracterización y demás documentos que soportan este reporte. </t>
  </si>
  <si>
    <t>MUNICIPIO DONDE ESTA UBICADO LA CAPTACIÓN</t>
  </si>
  <si>
    <t xml:space="preserve">MUNICIPIO DONDE ESTA UBICADO EL VERTIMIENTO </t>
  </si>
  <si>
    <t xml:space="preserve">L. COORDENADAS DEL SITIO DE MUESTREO </t>
  </si>
  <si>
    <r>
      <t>6.1 CARGA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(Kg/mes) (No.5.1)x(No.4)</t>
    </r>
  </si>
  <si>
    <t>6.2 CARGA DE SST    (kg/mes) (No.5.2)x(No.4)</t>
  </si>
  <si>
    <t>Q. NOMBRE DE CUERPO DE AGUA EN EL QUE REALIZA LA CAPTACION</t>
  </si>
  <si>
    <t>R. MOBRE DE CUERPO DE AGUA EN EL QUE REALIZA EL VERTIMIENTO</t>
  </si>
  <si>
    <t xml:space="preserve"> identificado con la Cédula de Ciudadanía No. ________________</t>
  </si>
  <si>
    <t xml:space="preserve"> expedida en _________________________ </t>
  </si>
  <si>
    <t xml:space="preserve">en calidad de Representante Legal </t>
  </si>
  <si>
    <t>YO, ________________________________________</t>
  </si>
  <si>
    <t xml:space="preserve">de _________________________________ </t>
  </si>
  <si>
    <t>en cumplimiento de lo estipulado en el Decreto Unico Reglmentario del Sector Ambiente y Desarrollo Sostenible No. 1076 de 2015</t>
  </si>
  <si>
    <t xml:space="preserve">FIRMA: ___________________________                          </t>
  </si>
  <si>
    <t>FECHA: ________________________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</si>
</sst>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\ #,##0"/>
  </numFmts>
  <fonts count="43"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6" fillId="33" borderId="0" xfId="52" applyFont="1" applyFill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2" fontId="4" fillId="33" borderId="0" xfId="0" applyNumberFormat="1" applyFont="1" applyFill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88" fontId="0" fillId="33" borderId="0" xfId="0" applyNumberFormat="1" applyFill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 horizontal="right"/>
      <protection locked="0"/>
    </xf>
    <xf numFmtId="0" fontId="4" fillId="33" borderId="15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88" fontId="0" fillId="33" borderId="10" xfId="0" applyNumberFormat="1" applyFill="1" applyBorder="1" applyAlignment="1" applyProtection="1">
      <alignment/>
      <protection/>
    </xf>
    <xf numFmtId="188" fontId="0" fillId="33" borderId="0" xfId="0" applyNumberForma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0</xdr:rowOff>
    </xdr:from>
    <xdr:to>
      <xdr:col>7</xdr:col>
      <xdr:colOff>495300</xdr:colOff>
      <xdr:row>4</xdr:row>
      <xdr:rowOff>57150</xdr:rowOff>
    </xdr:to>
    <xdr:sp>
      <xdr:nvSpPr>
        <xdr:cNvPr id="1" name="Rectangle 79"/>
        <xdr:cNvSpPr>
          <a:spLocks/>
        </xdr:cNvSpPr>
      </xdr:nvSpPr>
      <xdr:spPr>
        <a:xfrm>
          <a:off x="8382000" y="600075"/>
          <a:ext cx="409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</a:t>
          </a:r>
        </a:p>
      </xdr:txBody>
    </xdr:sp>
    <xdr:clientData/>
  </xdr:twoCellAnchor>
  <xdr:twoCellAnchor>
    <xdr:from>
      <xdr:col>0</xdr:col>
      <xdr:colOff>533400</xdr:colOff>
      <xdr:row>21</xdr:row>
      <xdr:rowOff>152400</xdr:rowOff>
    </xdr:from>
    <xdr:to>
      <xdr:col>2</xdr:col>
      <xdr:colOff>733425</xdr:colOff>
      <xdr:row>21</xdr:row>
      <xdr:rowOff>152400</xdr:rowOff>
    </xdr:to>
    <xdr:sp>
      <xdr:nvSpPr>
        <xdr:cNvPr id="2" name="Line 80"/>
        <xdr:cNvSpPr>
          <a:spLocks/>
        </xdr:cNvSpPr>
      </xdr:nvSpPr>
      <xdr:spPr>
        <a:xfrm>
          <a:off x="533400" y="42100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11</xdr:row>
      <xdr:rowOff>152400</xdr:rowOff>
    </xdr:from>
    <xdr:to>
      <xdr:col>7</xdr:col>
      <xdr:colOff>0</xdr:colOff>
      <xdr:row>11</xdr:row>
      <xdr:rowOff>152400</xdr:rowOff>
    </xdr:to>
    <xdr:sp>
      <xdr:nvSpPr>
        <xdr:cNvPr id="3" name="Line 82"/>
        <xdr:cNvSpPr>
          <a:spLocks/>
        </xdr:cNvSpPr>
      </xdr:nvSpPr>
      <xdr:spPr>
        <a:xfrm>
          <a:off x="1847850" y="2305050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9</xdr:row>
      <xdr:rowOff>180975</xdr:rowOff>
    </xdr:from>
    <xdr:to>
      <xdr:col>5</xdr:col>
      <xdr:colOff>638175</xdr:colOff>
      <xdr:row>9</xdr:row>
      <xdr:rowOff>180975</xdr:rowOff>
    </xdr:to>
    <xdr:sp>
      <xdr:nvSpPr>
        <xdr:cNvPr id="4" name="Line 83"/>
        <xdr:cNvSpPr>
          <a:spLocks/>
        </xdr:cNvSpPr>
      </xdr:nvSpPr>
      <xdr:spPr>
        <a:xfrm>
          <a:off x="1685925" y="1952625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19</xdr:row>
      <xdr:rowOff>152400</xdr:rowOff>
    </xdr:from>
    <xdr:to>
      <xdr:col>6</xdr:col>
      <xdr:colOff>1495425</xdr:colOff>
      <xdr:row>19</xdr:row>
      <xdr:rowOff>152400</xdr:rowOff>
    </xdr:to>
    <xdr:sp>
      <xdr:nvSpPr>
        <xdr:cNvPr id="5" name="Line 84"/>
        <xdr:cNvSpPr>
          <a:spLocks/>
        </xdr:cNvSpPr>
      </xdr:nvSpPr>
      <xdr:spPr>
        <a:xfrm>
          <a:off x="6057900" y="38290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13</xdr:row>
      <xdr:rowOff>180975</xdr:rowOff>
    </xdr:from>
    <xdr:to>
      <xdr:col>6</xdr:col>
      <xdr:colOff>1409700</xdr:colOff>
      <xdr:row>13</xdr:row>
      <xdr:rowOff>180975</xdr:rowOff>
    </xdr:to>
    <xdr:sp>
      <xdr:nvSpPr>
        <xdr:cNvPr id="6" name="Line 85"/>
        <xdr:cNvSpPr>
          <a:spLocks/>
        </xdr:cNvSpPr>
      </xdr:nvSpPr>
      <xdr:spPr>
        <a:xfrm>
          <a:off x="2800350" y="27146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152400</xdr:rowOff>
    </xdr:from>
    <xdr:to>
      <xdr:col>6</xdr:col>
      <xdr:colOff>1828800</xdr:colOff>
      <xdr:row>21</xdr:row>
      <xdr:rowOff>152400</xdr:rowOff>
    </xdr:to>
    <xdr:sp>
      <xdr:nvSpPr>
        <xdr:cNvPr id="7" name="Line 87"/>
        <xdr:cNvSpPr>
          <a:spLocks/>
        </xdr:cNvSpPr>
      </xdr:nvSpPr>
      <xdr:spPr>
        <a:xfrm>
          <a:off x="3429000" y="421005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895350</xdr:colOff>
      <xdr:row>27</xdr:row>
      <xdr:rowOff>171450</xdr:rowOff>
    </xdr:from>
    <xdr:to>
      <xdr:col>4</xdr:col>
      <xdr:colOff>1390650</xdr:colOff>
      <xdr:row>27</xdr:row>
      <xdr:rowOff>171450</xdr:rowOff>
    </xdr:to>
    <xdr:sp>
      <xdr:nvSpPr>
        <xdr:cNvPr id="8" name="Line 88"/>
        <xdr:cNvSpPr>
          <a:spLocks/>
        </xdr:cNvSpPr>
      </xdr:nvSpPr>
      <xdr:spPr>
        <a:xfrm>
          <a:off x="2876550" y="53816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31</xdr:row>
      <xdr:rowOff>161925</xdr:rowOff>
    </xdr:from>
    <xdr:to>
      <xdr:col>12</xdr:col>
      <xdr:colOff>142875</xdr:colOff>
      <xdr:row>31</xdr:row>
      <xdr:rowOff>161925</xdr:rowOff>
    </xdr:to>
    <xdr:sp>
      <xdr:nvSpPr>
        <xdr:cNvPr id="9" name="Line 90"/>
        <xdr:cNvSpPr>
          <a:spLocks/>
        </xdr:cNvSpPr>
      </xdr:nvSpPr>
      <xdr:spPr>
        <a:xfrm>
          <a:off x="11449050" y="61341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1304925</xdr:colOff>
      <xdr:row>33</xdr:row>
      <xdr:rowOff>152400</xdr:rowOff>
    </xdr:from>
    <xdr:to>
      <xdr:col>12</xdr:col>
      <xdr:colOff>104775</xdr:colOff>
      <xdr:row>33</xdr:row>
      <xdr:rowOff>152400</xdr:rowOff>
    </xdr:to>
    <xdr:sp>
      <xdr:nvSpPr>
        <xdr:cNvPr id="10" name="Line 91"/>
        <xdr:cNvSpPr>
          <a:spLocks/>
        </xdr:cNvSpPr>
      </xdr:nvSpPr>
      <xdr:spPr>
        <a:xfrm>
          <a:off x="11591925" y="65055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31</xdr:row>
      <xdr:rowOff>152400</xdr:rowOff>
    </xdr:from>
    <xdr:to>
      <xdr:col>6</xdr:col>
      <xdr:colOff>1866900</xdr:colOff>
      <xdr:row>31</xdr:row>
      <xdr:rowOff>152400</xdr:rowOff>
    </xdr:to>
    <xdr:sp>
      <xdr:nvSpPr>
        <xdr:cNvPr id="11" name="Line 92"/>
        <xdr:cNvSpPr>
          <a:spLocks/>
        </xdr:cNvSpPr>
      </xdr:nvSpPr>
      <xdr:spPr>
        <a:xfrm>
          <a:off x="4448175" y="61245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1704975</xdr:colOff>
      <xdr:row>70</xdr:row>
      <xdr:rowOff>0</xdr:rowOff>
    </xdr:from>
    <xdr:to>
      <xdr:col>7</xdr:col>
      <xdr:colOff>180975</xdr:colOff>
      <xdr:row>71</xdr:row>
      <xdr:rowOff>0</xdr:rowOff>
    </xdr:to>
    <xdr:sp>
      <xdr:nvSpPr>
        <xdr:cNvPr id="12" name="Rectangle 95"/>
        <xdr:cNvSpPr>
          <a:spLocks/>
        </xdr:cNvSpPr>
      </xdr:nvSpPr>
      <xdr:spPr>
        <a:xfrm>
          <a:off x="8067675" y="13420725"/>
          <a:ext cx="419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</a:t>
          </a:r>
        </a:p>
      </xdr:txBody>
    </xdr:sp>
    <xdr:clientData/>
  </xdr:twoCellAnchor>
  <xdr:twoCellAnchor>
    <xdr:from>
      <xdr:col>10</xdr:col>
      <xdr:colOff>371475</xdr:colOff>
      <xdr:row>1</xdr:row>
      <xdr:rowOff>19050</xdr:rowOff>
    </xdr:from>
    <xdr:to>
      <xdr:col>11</xdr:col>
      <xdr:colOff>838200</xdr:colOff>
      <xdr:row>6</xdr:row>
      <xdr:rowOff>123825</xdr:rowOff>
    </xdr:to>
    <xdr:pic>
      <xdr:nvPicPr>
        <xdr:cNvPr id="13" name="Imagen 1" descr="papeleria final 300"/>
        <xdr:cNvPicPr preferRelativeResize="1">
          <a:picLocks noChangeAspect="1"/>
        </xdr:cNvPicPr>
      </xdr:nvPicPr>
      <xdr:blipFill>
        <a:blip r:embed="rId1"/>
        <a:srcRect l="39495" t="19581" r="38374"/>
        <a:stretch>
          <a:fillRect/>
        </a:stretch>
      </xdr:blipFill>
      <xdr:spPr>
        <a:xfrm>
          <a:off x="12039600" y="2095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819150</xdr:colOff>
      <xdr:row>68</xdr:row>
      <xdr:rowOff>76200</xdr:rowOff>
    </xdr:from>
    <xdr:to>
      <xdr:col>11</xdr:col>
      <xdr:colOff>933450</xdr:colOff>
      <xdr:row>72</xdr:row>
      <xdr:rowOff>180975</xdr:rowOff>
    </xdr:to>
    <xdr:pic>
      <xdr:nvPicPr>
        <xdr:cNvPr id="14" name="Imagen 1" descr="papeleria final 300"/>
        <xdr:cNvPicPr preferRelativeResize="1">
          <a:picLocks noChangeAspect="1"/>
        </xdr:cNvPicPr>
      </xdr:nvPicPr>
      <xdr:blipFill>
        <a:blip r:embed="rId1"/>
        <a:srcRect l="39495" r="38374"/>
        <a:stretch>
          <a:fillRect/>
        </a:stretch>
      </xdr:blipFill>
      <xdr:spPr>
        <a:xfrm>
          <a:off x="12487275" y="1311592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9</xdr:row>
      <xdr:rowOff>171450</xdr:rowOff>
    </xdr:from>
    <xdr:to>
      <xdr:col>11</xdr:col>
      <xdr:colOff>38100</xdr:colOff>
      <xdr:row>9</xdr:row>
      <xdr:rowOff>171450</xdr:rowOff>
    </xdr:to>
    <xdr:sp>
      <xdr:nvSpPr>
        <xdr:cNvPr id="15" name="Line 83"/>
        <xdr:cNvSpPr>
          <a:spLocks/>
        </xdr:cNvSpPr>
      </xdr:nvSpPr>
      <xdr:spPr>
        <a:xfrm>
          <a:off x="8372475" y="19431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15</xdr:row>
      <xdr:rowOff>171450</xdr:rowOff>
    </xdr:from>
    <xdr:to>
      <xdr:col>6</xdr:col>
      <xdr:colOff>1390650</xdr:colOff>
      <xdr:row>15</xdr:row>
      <xdr:rowOff>171450</xdr:rowOff>
    </xdr:to>
    <xdr:sp>
      <xdr:nvSpPr>
        <xdr:cNvPr id="16" name="Line 85"/>
        <xdr:cNvSpPr>
          <a:spLocks/>
        </xdr:cNvSpPr>
      </xdr:nvSpPr>
      <xdr:spPr>
        <a:xfrm>
          <a:off x="2781300" y="308610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18</xdr:row>
      <xdr:rowOff>0</xdr:rowOff>
    </xdr:from>
    <xdr:to>
      <xdr:col>6</xdr:col>
      <xdr:colOff>1400175</xdr:colOff>
      <xdr:row>18</xdr:row>
      <xdr:rowOff>0</xdr:rowOff>
    </xdr:to>
    <xdr:sp>
      <xdr:nvSpPr>
        <xdr:cNvPr id="17" name="Line 85"/>
        <xdr:cNvSpPr>
          <a:spLocks/>
        </xdr:cNvSpPr>
      </xdr:nvSpPr>
      <xdr:spPr>
        <a:xfrm>
          <a:off x="2790825" y="348615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161925</xdr:rowOff>
    </xdr:from>
    <xdr:to>
      <xdr:col>4</xdr:col>
      <xdr:colOff>1143000</xdr:colOff>
      <xdr:row>19</xdr:row>
      <xdr:rowOff>161925</xdr:rowOff>
    </xdr:to>
    <xdr:sp>
      <xdr:nvSpPr>
        <xdr:cNvPr id="18" name="Line 85"/>
        <xdr:cNvSpPr>
          <a:spLocks/>
        </xdr:cNvSpPr>
      </xdr:nvSpPr>
      <xdr:spPr>
        <a:xfrm>
          <a:off x="1504950" y="3838575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161925</xdr:rowOff>
    </xdr:from>
    <xdr:to>
      <xdr:col>6</xdr:col>
      <xdr:colOff>1809750</xdr:colOff>
      <xdr:row>23</xdr:row>
      <xdr:rowOff>161925</xdr:rowOff>
    </xdr:to>
    <xdr:sp>
      <xdr:nvSpPr>
        <xdr:cNvPr id="19" name="Line 87"/>
        <xdr:cNvSpPr>
          <a:spLocks/>
        </xdr:cNvSpPr>
      </xdr:nvSpPr>
      <xdr:spPr>
        <a:xfrm>
          <a:off x="3409950" y="46101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180975</xdr:rowOff>
    </xdr:from>
    <xdr:to>
      <xdr:col>6</xdr:col>
      <xdr:colOff>1933575</xdr:colOff>
      <xdr:row>25</xdr:row>
      <xdr:rowOff>180975</xdr:rowOff>
    </xdr:to>
    <xdr:sp>
      <xdr:nvSpPr>
        <xdr:cNvPr id="20" name="Line 87"/>
        <xdr:cNvSpPr>
          <a:spLocks/>
        </xdr:cNvSpPr>
      </xdr:nvSpPr>
      <xdr:spPr>
        <a:xfrm>
          <a:off x="3076575" y="5010150"/>
          <a:ext cx="521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1847850</xdr:colOff>
      <xdr:row>27</xdr:row>
      <xdr:rowOff>180975</xdr:rowOff>
    </xdr:from>
    <xdr:to>
      <xdr:col>7</xdr:col>
      <xdr:colOff>914400</xdr:colOff>
      <xdr:row>27</xdr:row>
      <xdr:rowOff>180975</xdr:rowOff>
    </xdr:to>
    <xdr:sp>
      <xdr:nvSpPr>
        <xdr:cNvPr id="21" name="Line 81"/>
        <xdr:cNvSpPr>
          <a:spLocks/>
        </xdr:cNvSpPr>
      </xdr:nvSpPr>
      <xdr:spPr>
        <a:xfrm>
          <a:off x="8210550" y="53911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29</xdr:row>
      <xdr:rowOff>161925</xdr:rowOff>
    </xdr:from>
    <xdr:to>
      <xdr:col>4</xdr:col>
      <xdr:colOff>1295400</xdr:colOff>
      <xdr:row>29</xdr:row>
      <xdr:rowOff>161925</xdr:rowOff>
    </xdr:to>
    <xdr:sp>
      <xdr:nvSpPr>
        <xdr:cNvPr id="22" name="Line 81"/>
        <xdr:cNvSpPr>
          <a:spLocks/>
        </xdr:cNvSpPr>
      </xdr:nvSpPr>
      <xdr:spPr>
        <a:xfrm>
          <a:off x="3276600" y="57531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33</xdr:row>
      <xdr:rowOff>161925</xdr:rowOff>
    </xdr:from>
    <xdr:to>
      <xdr:col>6</xdr:col>
      <xdr:colOff>1885950</xdr:colOff>
      <xdr:row>33</xdr:row>
      <xdr:rowOff>161925</xdr:rowOff>
    </xdr:to>
    <xdr:sp>
      <xdr:nvSpPr>
        <xdr:cNvPr id="23" name="Line 92"/>
        <xdr:cNvSpPr>
          <a:spLocks/>
        </xdr:cNvSpPr>
      </xdr:nvSpPr>
      <xdr:spPr>
        <a:xfrm>
          <a:off x="4467225" y="651510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30</xdr:row>
      <xdr:rowOff>0</xdr:rowOff>
    </xdr:to>
    <xdr:sp>
      <xdr:nvSpPr>
        <xdr:cNvPr id="24" name="Line 81"/>
        <xdr:cNvSpPr>
          <a:spLocks/>
        </xdr:cNvSpPr>
      </xdr:nvSpPr>
      <xdr:spPr>
        <a:xfrm>
          <a:off x="8305800" y="57816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8"/>
  <sheetViews>
    <sheetView tabSelected="1" zoomScale="70" zoomScaleNormal="70" zoomScaleSheetLayoutView="100" workbookViewId="0" topLeftCell="A1">
      <selection activeCell="F8" sqref="F8"/>
    </sheetView>
  </sheetViews>
  <sheetFormatPr defaultColWidth="11.5546875" defaultRowHeight="15"/>
  <cols>
    <col min="1" max="4" width="11.5546875" style="4" customWidth="1"/>
    <col min="5" max="5" width="16.4453125" style="4" customWidth="1"/>
    <col min="6" max="6" width="11.5546875" style="4" customWidth="1"/>
    <col min="7" max="7" width="22.6640625" style="4" customWidth="1"/>
    <col min="8" max="9" width="11.5546875" style="4" customWidth="1"/>
    <col min="10" max="10" width="16.10546875" style="4" customWidth="1"/>
    <col min="11" max="16384" width="11.5546875" style="4" customWidth="1"/>
  </cols>
  <sheetData>
    <row r="3" spans="1:12" ht="17.2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7.25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7" ht="15">
      <c r="G7" s="15"/>
    </row>
    <row r="8" ht="15">
      <c r="A8" s="7" t="s">
        <v>26</v>
      </c>
    </row>
    <row r="9" ht="15">
      <c r="A9" s="7"/>
    </row>
    <row r="10" spans="1:7" ht="15">
      <c r="A10" s="15" t="s">
        <v>1</v>
      </c>
      <c r="G10" s="40" t="s">
        <v>2</v>
      </c>
    </row>
    <row r="11" ht="15">
      <c r="A11" s="16"/>
    </row>
    <row r="12" spans="1:12" ht="15">
      <c r="A12" s="15" t="s">
        <v>3</v>
      </c>
      <c r="C12" s="5"/>
      <c r="I12" s="54" t="s">
        <v>20</v>
      </c>
      <c r="J12" s="55"/>
      <c r="K12" s="55"/>
      <c r="L12" s="56"/>
    </row>
    <row r="13" spans="9:12" ht="15">
      <c r="I13" s="49" t="s">
        <v>23</v>
      </c>
      <c r="J13" s="49"/>
      <c r="K13" s="63" t="s">
        <v>24</v>
      </c>
      <c r="L13" s="63"/>
    </row>
    <row r="14" spans="1:12" ht="15">
      <c r="A14" s="19" t="s">
        <v>48</v>
      </c>
      <c r="B14" s="6"/>
      <c r="C14" s="6"/>
      <c r="D14" s="6"/>
      <c r="E14" s="6"/>
      <c r="F14" s="6"/>
      <c r="G14" s="6"/>
      <c r="H14" s="6"/>
      <c r="I14" s="9" t="s">
        <v>4</v>
      </c>
      <c r="J14" s="8"/>
      <c r="K14" s="64"/>
      <c r="L14" s="64"/>
    </row>
    <row r="15" spans="1:12" ht="15">
      <c r="A15" s="15"/>
      <c r="B15" s="6"/>
      <c r="C15" s="6"/>
      <c r="D15" s="6"/>
      <c r="E15" s="6"/>
      <c r="F15" s="6"/>
      <c r="G15" s="6"/>
      <c r="H15" s="6"/>
      <c r="I15" s="9" t="s">
        <v>22</v>
      </c>
      <c r="J15" s="3"/>
      <c r="K15" s="49" t="s">
        <v>25</v>
      </c>
      <c r="L15" s="51"/>
    </row>
    <row r="16" spans="1:12" ht="15">
      <c r="A16" s="19" t="s">
        <v>49</v>
      </c>
      <c r="B16" s="6"/>
      <c r="C16" s="6"/>
      <c r="D16" s="6"/>
      <c r="E16" s="6"/>
      <c r="F16" s="6"/>
      <c r="G16" s="6"/>
      <c r="H16" s="6"/>
      <c r="I16" s="9" t="s">
        <v>21</v>
      </c>
      <c r="J16" s="3"/>
      <c r="K16" s="49"/>
      <c r="L16" s="51"/>
    </row>
    <row r="17" spans="2:12" ht="15">
      <c r="B17" s="7"/>
      <c r="C17" s="7"/>
      <c r="D17" s="7"/>
      <c r="E17" s="7"/>
      <c r="F17" s="7"/>
      <c r="G17" s="7"/>
      <c r="H17" s="6"/>
      <c r="I17" s="9" t="s">
        <v>5</v>
      </c>
      <c r="J17" s="3"/>
      <c r="K17" s="50"/>
      <c r="L17" s="51"/>
    </row>
    <row r="18" spans="1:12" ht="15">
      <c r="A18" s="15" t="s">
        <v>59</v>
      </c>
      <c r="B18" s="7"/>
      <c r="C18" s="7"/>
      <c r="D18" s="7"/>
      <c r="E18" s="7"/>
      <c r="F18" s="7"/>
      <c r="G18" s="7"/>
      <c r="H18" s="6"/>
      <c r="I18" s="9"/>
      <c r="J18" s="3"/>
      <c r="K18" s="50"/>
      <c r="L18" s="51"/>
    </row>
    <row r="19" spans="2:12" ht="15">
      <c r="B19" s="7"/>
      <c r="C19" s="7"/>
      <c r="D19" s="7"/>
      <c r="E19" s="7"/>
      <c r="F19" s="7"/>
      <c r="G19" s="7"/>
      <c r="H19" s="6"/>
      <c r="I19" s="9"/>
      <c r="J19" s="3"/>
      <c r="K19" s="50"/>
      <c r="L19" s="51"/>
    </row>
    <row r="20" spans="1:12" ht="15">
      <c r="A20" s="15" t="s">
        <v>50</v>
      </c>
      <c r="B20" s="6"/>
      <c r="C20" s="6"/>
      <c r="D20" s="6"/>
      <c r="F20" s="15" t="s">
        <v>51</v>
      </c>
      <c r="G20" s="6"/>
      <c r="H20" s="6"/>
      <c r="I20" s="9"/>
      <c r="J20" s="3"/>
      <c r="K20" s="50"/>
      <c r="L20" s="51"/>
    </row>
    <row r="21" spans="2:12" ht="15">
      <c r="B21" s="6"/>
      <c r="C21" s="6"/>
      <c r="D21" s="6"/>
      <c r="E21" s="6"/>
      <c r="H21" s="6"/>
      <c r="I21" s="9"/>
      <c r="J21" s="3"/>
      <c r="K21" s="50"/>
      <c r="L21" s="51"/>
    </row>
    <row r="22" spans="1:12" ht="15">
      <c r="A22" s="15" t="s">
        <v>52</v>
      </c>
      <c r="B22" s="6"/>
      <c r="C22" s="6"/>
      <c r="D22" s="15" t="s">
        <v>53</v>
      </c>
      <c r="E22" s="6"/>
      <c r="F22" s="6"/>
      <c r="G22" s="6"/>
      <c r="H22" s="6"/>
      <c r="I22" s="9"/>
      <c r="J22" s="3"/>
      <c r="K22" s="50"/>
      <c r="L22" s="51"/>
    </row>
    <row r="23" spans="2:12" ht="15.75" customHeight="1">
      <c r="B23" s="6"/>
      <c r="C23" s="6"/>
      <c r="D23" s="6"/>
      <c r="E23" s="6"/>
      <c r="H23" s="6"/>
      <c r="I23" s="3"/>
      <c r="J23" s="9"/>
      <c r="K23" s="50"/>
      <c r="L23" s="51"/>
    </row>
    <row r="24" spans="1:12" ht="15">
      <c r="A24" s="15" t="s">
        <v>54</v>
      </c>
      <c r="B24" s="6"/>
      <c r="C24" s="6"/>
      <c r="D24" s="6"/>
      <c r="E24" s="6"/>
      <c r="G24" s="6"/>
      <c r="H24" s="6"/>
      <c r="J24" s="9"/>
      <c r="K24" s="61"/>
      <c r="L24" s="62"/>
    </row>
    <row r="25" spans="2:12" ht="15">
      <c r="B25" s="6"/>
      <c r="C25" s="6"/>
      <c r="E25" s="6"/>
      <c r="F25" s="6"/>
      <c r="G25" s="6"/>
      <c r="H25" s="6"/>
      <c r="I25" s="9"/>
      <c r="J25" s="9"/>
      <c r="K25" s="11"/>
      <c r="L25" s="12"/>
    </row>
    <row r="26" spans="1:12" ht="15">
      <c r="A26" s="20" t="s">
        <v>63</v>
      </c>
      <c r="B26" s="6"/>
      <c r="C26" s="6"/>
      <c r="E26" s="6"/>
      <c r="F26" s="6"/>
      <c r="G26" s="6"/>
      <c r="H26" s="6"/>
      <c r="I26" s="9"/>
      <c r="J26" s="9"/>
      <c r="K26" s="11"/>
      <c r="L26" s="12"/>
    </row>
    <row r="27" spans="2:12" ht="15">
      <c r="B27" s="6"/>
      <c r="C27" s="6"/>
      <c r="E27" s="6"/>
      <c r="F27" s="6"/>
      <c r="G27" s="6"/>
      <c r="H27" s="6"/>
      <c r="I27" s="9"/>
      <c r="J27" s="9"/>
      <c r="K27" s="11"/>
      <c r="L27" s="12"/>
    </row>
    <row r="28" spans="1:12" ht="15">
      <c r="A28" s="15" t="s">
        <v>55</v>
      </c>
      <c r="B28" s="6"/>
      <c r="C28" s="6"/>
      <c r="D28" s="6"/>
      <c r="E28" s="6"/>
      <c r="G28" s="15" t="s">
        <v>56</v>
      </c>
      <c r="H28" s="41"/>
      <c r="I28" s="10"/>
      <c r="J28" s="10"/>
      <c r="K28" s="13"/>
      <c r="L28" s="14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15" t="s">
        <v>57</v>
      </c>
      <c r="B30" s="6"/>
      <c r="C30" s="6"/>
      <c r="D30" s="6"/>
      <c r="G30" s="15" t="s">
        <v>58</v>
      </c>
      <c r="K30" s="6"/>
    </row>
    <row r="31" spans="1:11" ht="15">
      <c r="A31" s="6"/>
      <c r="B31" s="6"/>
      <c r="C31" s="6"/>
      <c r="D31" s="6"/>
      <c r="E31" s="6"/>
      <c r="G31" s="6"/>
      <c r="H31" s="6"/>
      <c r="I31" s="6"/>
      <c r="J31" s="6"/>
      <c r="K31" s="6"/>
    </row>
    <row r="32" spans="1:11" ht="15">
      <c r="A32" s="15" t="s">
        <v>66</v>
      </c>
      <c r="B32" s="6"/>
      <c r="C32" s="6"/>
      <c r="D32" s="6"/>
      <c r="E32" s="6"/>
      <c r="F32" s="6"/>
      <c r="G32" s="6"/>
      <c r="H32" s="15" t="s">
        <v>61</v>
      </c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0" ht="15">
      <c r="A34" s="15" t="s">
        <v>67</v>
      </c>
      <c r="B34" s="6"/>
      <c r="C34" s="6"/>
      <c r="D34" s="6"/>
      <c r="E34" s="6"/>
      <c r="F34" s="6"/>
      <c r="G34" s="6"/>
      <c r="H34" s="15" t="s">
        <v>62</v>
      </c>
      <c r="I34" s="15"/>
      <c r="J34" s="6"/>
    </row>
    <row r="35" spans="1:10" ht="15">
      <c r="A35" s="15"/>
      <c r="B35" s="6"/>
      <c r="C35" s="6"/>
      <c r="D35" s="6"/>
      <c r="E35" s="6"/>
      <c r="F35" s="6"/>
      <c r="G35" s="6"/>
      <c r="H35" s="6"/>
      <c r="I35" s="15"/>
      <c r="J35" s="6"/>
    </row>
    <row r="36" spans="7:12" ht="15">
      <c r="G36" s="57" t="s">
        <v>8</v>
      </c>
      <c r="H36" s="58"/>
      <c r="I36" s="58"/>
      <c r="J36" s="58"/>
      <c r="K36" s="58"/>
      <c r="L36" s="59"/>
    </row>
    <row r="37" spans="1:12" ht="15">
      <c r="A37" s="16" t="s">
        <v>6</v>
      </c>
      <c r="G37" s="21">
        <v>7</v>
      </c>
      <c r="H37" s="21">
        <v>8</v>
      </c>
      <c r="I37" s="21">
        <v>9</v>
      </c>
      <c r="J37" s="21">
        <v>10</v>
      </c>
      <c r="K37" s="21">
        <v>11</v>
      </c>
      <c r="L37" s="21">
        <v>12</v>
      </c>
    </row>
    <row r="39" spans="1:12" ht="15" customHeight="1">
      <c r="A39" s="22" t="s">
        <v>7</v>
      </c>
      <c r="B39" s="23"/>
      <c r="C39" s="23"/>
      <c r="D39" s="23"/>
      <c r="E39" s="24"/>
      <c r="G39" s="3"/>
      <c r="H39" s="3"/>
      <c r="I39" s="3"/>
      <c r="J39" s="3"/>
      <c r="K39" s="3"/>
      <c r="L39" s="3"/>
    </row>
    <row r="40" ht="15" customHeight="1"/>
    <row r="41" spans="1:13" ht="15" customHeight="1">
      <c r="A41" s="15" t="s">
        <v>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 customHeight="1">
      <c r="A42" s="25"/>
      <c r="B42" s="26" t="s">
        <v>10</v>
      </c>
      <c r="C42" s="26"/>
      <c r="D42" s="26"/>
      <c r="E42" s="27"/>
      <c r="F42" s="6"/>
      <c r="G42" s="2"/>
      <c r="H42" s="2"/>
      <c r="I42" s="2"/>
      <c r="J42" s="2"/>
      <c r="K42" s="2"/>
      <c r="L42" s="2"/>
      <c r="M42" s="6"/>
    </row>
    <row r="43" spans="1:13" ht="15" customHeight="1">
      <c r="A43" s="25"/>
      <c r="B43" s="26" t="s">
        <v>11</v>
      </c>
      <c r="C43" s="26"/>
      <c r="D43" s="26"/>
      <c r="E43" s="27"/>
      <c r="F43" s="6"/>
      <c r="G43" s="2"/>
      <c r="H43" s="2"/>
      <c r="I43" s="2"/>
      <c r="J43" s="2"/>
      <c r="K43" s="2"/>
      <c r="L43" s="2"/>
      <c r="M43" s="6"/>
    </row>
    <row r="44" spans="1:13" ht="15" customHeight="1">
      <c r="A44" s="28" t="s">
        <v>12</v>
      </c>
      <c r="B44" s="26"/>
      <c r="C44" s="26"/>
      <c r="D44" s="26"/>
      <c r="E44" s="27"/>
      <c r="F44" s="6"/>
      <c r="G44" s="3"/>
      <c r="H44" s="3"/>
      <c r="I44" s="3"/>
      <c r="J44" s="3"/>
      <c r="K44" s="3"/>
      <c r="L44" s="3"/>
      <c r="M44" s="6"/>
    </row>
    <row r="45" spans="1:13" ht="15" customHeight="1">
      <c r="A45" s="28" t="s">
        <v>13</v>
      </c>
      <c r="B45" s="26"/>
      <c r="C45" s="26"/>
      <c r="D45" s="26"/>
      <c r="E45" s="27"/>
      <c r="F45" s="6"/>
      <c r="G45" s="3"/>
      <c r="H45" s="3"/>
      <c r="I45" s="3"/>
      <c r="J45" s="3"/>
      <c r="K45" s="3"/>
      <c r="L45" s="3"/>
      <c r="M45" s="6"/>
    </row>
    <row r="46" spans="1:13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 customHeight="1">
      <c r="A47" s="15" t="s">
        <v>28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 customHeight="1">
      <c r="A48" s="25"/>
      <c r="B48" s="26" t="s">
        <v>29</v>
      </c>
      <c r="C48" s="26"/>
      <c r="D48" s="26"/>
      <c r="E48" s="27"/>
      <c r="F48" s="6"/>
      <c r="G48" s="38">
        <f>$G$39*$G$42*$G$44*0.0864/24</f>
        <v>0</v>
      </c>
      <c r="H48" s="38">
        <f>$H$39*$H$42*$H$44*0.0864/24</f>
        <v>0</v>
      </c>
      <c r="I48" s="38">
        <f>$I$39*$I$42*$I$44*0.0864/24</f>
        <v>0</v>
      </c>
      <c r="J48" s="38">
        <f>$J$39*$J$42*$J$44*0.0864/24</f>
        <v>0</v>
      </c>
      <c r="K48" s="38">
        <f>$K$39*$K$42*$K$44*0.0864/24</f>
        <v>0</v>
      </c>
      <c r="L48" s="38">
        <f>$L$39*$L$42*$L$44*0.0864/24</f>
        <v>0</v>
      </c>
      <c r="M48" s="6"/>
    </row>
    <row r="49" spans="1:13" ht="15" customHeight="1">
      <c r="A49" s="25"/>
      <c r="B49" s="26" t="s">
        <v>30</v>
      </c>
      <c r="C49" s="26"/>
      <c r="D49" s="26"/>
      <c r="E49" s="27"/>
      <c r="F49" s="6"/>
      <c r="G49" s="38">
        <f>$G$39*$G$43*$G$44*0.0864/24</f>
        <v>0</v>
      </c>
      <c r="H49" s="38">
        <f>$H$39*$H$43*$H$44*0.0864/24</f>
        <v>0</v>
      </c>
      <c r="I49" s="38">
        <f>$I$39*$I$43*$I$44*0.0864/24</f>
        <v>0</v>
      </c>
      <c r="J49" s="38">
        <f>$J$39*$J$43*$J$44*0.0864/24</f>
        <v>0</v>
      </c>
      <c r="K49" s="38">
        <f>$K$39*$K$43*$K$44*0.0864/24</f>
        <v>0</v>
      </c>
      <c r="L49" s="38">
        <f>$L$39*$L$43*$L$44*0.0864/24</f>
        <v>0</v>
      </c>
      <c r="M49" s="6"/>
    </row>
    <row r="50" spans="1:13" ht="15" customHeight="1">
      <c r="A50" s="6"/>
      <c r="B50" s="6"/>
      <c r="C50" s="6"/>
      <c r="D50" s="6"/>
      <c r="E50" s="6"/>
      <c r="F50" s="6"/>
      <c r="G50" s="39"/>
      <c r="H50" s="39"/>
      <c r="I50" s="39"/>
      <c r="J50" s="39"/>
      <c r="K50" s="39"/>
      <c r="L50" s="39"/>
      <c r="M50" s="6"/>
    </row>
    <row r="51" spans="1:13" ht="15" customHeight="1">
      <c r="A51" s="15" t="s">
        <v>31</v>
      </c>
      <c r="B51" s="6"/>
      <c r="C51" s="6"/>
      <c r="D51" s="6"/>
      <c r="E51" s="6"/>
      <c r="F51" s="6"/>
      <c r="G51" s="39"/>
      <c r="H51" s="39"/>
      <c r="I51" s="39"/>
      <c r="J51" s="39"/>
      <c r="K51" s="39"/>
      <c r="L51" s="39"/>
      <c r="M51" s="6"/>
    </row>
    <row r="52" spans="1:13" ht="15" customHeight="1">
      <c r="A52" s="25"/>
      <c r="B52" s="26" t="s">
        <v>64</v>
      </c>
      <c r="C52" s="26"/>
      <c r="D52" s="26"/>
      <c r="E52" s="27"/>
      <c r="F52" s="6"/>
      <c r="G52" s="38">
        <f>$G$48*$G$45</f>
        <v>0</v>
      </c>
      <c r="H52" s="38">
        <f>$H$48*$H$45</f>
        <v>0</v>
      </c>
      <c r="I52" s="38">
        <f>$I$48*$I$45</f>
        <v>0</v>
      </c>
      <c r="J52" s="38">
        <f>$J$48*$J$45</f>
        <v>0</v>
      </c>
      <c r="K52" s="38">
        <f>$K$48*$K$45</f>
        <v>0</v>
      </c>
      <c r="L52" s="38">
        <f>$L$48*$L$45</f>
        <v>0</v>
      </c>
      <c r="M52" s="6"/>
    </row>
    <row r="53" spans="1:13" ht="15" customHeight="1">
      <c r="A53" s="25"/>
      <c r="B53" s="26" t="s">
        <v>65</v>
      </c>
      <c r="C53" s="26"/>
      <c r="D53" s="26"/>
      <c r="E53" s="27"/>
      <c r="F53" s="6"/>
      <c r="G53" s="38">
        <f>$G$49*$G$45</f>
        <v>0</v>
      </c>
      <c r="H53" s="38">
        <f>$H$49*$H$45</f>
        <v>0</v>
      </c>
      <c r="I53" s="38">
        <f>$I$49*$I$45</f>
        <v>0</v>
      </c>
      <c r="J53" s="38">
        <f>$J$49*$J$45</f>
        <v>0</v>
      </c>
      <c r="K53" s="38">
        <f>$K$49*$K$45</f>
        <v>0</v>
      </c>
      <c r="L53" s="38">
        <f>$L$49*$L$45</f>
        <v>0</v>
      </c>
      <c r="M53" s="6"/>
    </row>
    <row r="54" spans="1:13" ht="15" customHeight="1">
      <c r="A54" s="6"/>
      <c r="B54" s="6"/>
      <c r="C54" s="6"/>
      <c r="D54" s="6"/>
      <c r="E54" s="6"/>
      <c r="F54" s="6"/>
      <c r="G54" s="29"/>
      <c r="H54" s="6"/>
      <c r="I54" s="6"/>
      <c r="J54" s="6"/>
      <c r="K54" s="6"/>
      <c r="L54" s="6"/>
      <c r="M54" s="6"/>
    </row>
    <row r="55" spans="1:13" ht="15" customHeight="1">
      <c r="A55" s="16" t="s">
        <v>14</v>
      </c>
      <c r="B55" s="6"/>
      <c r="C55" s="6"/>
      <c r="D55" s="6"/>
      <c r="E55" s="6"/>
      <c r="F55" s="6"/>
      <c r="G55" s="29"/>
      <c r="H55" s="6"/>
      <c r="I55" s="6"/>
      <c r="J55" s="6"/>
      <c r="K55" s="6"/>
      <c r="L55" s="6"/>
      <c r="M55" s="6"/>
    </row>
    <row r="56" spans="1:13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5" customHeight="1">
      <c r="A57" s="25" t="s">
        <v>32</v>
      </c>
      <c r="B57" s="30"/>
      <c r="C57" s="30"/>
      <c r="D57" s="30"/>
      <c r="E57" s="31"/>
      <c r="F57" s="6"/>
      <c r="G57" s="1"/>
      <c r="H57" s="1"/>
      <c r="I57" s="1"/>
      <c r="J57" s="1"/>
      <c r="K57" s="1"/>
      <c r="L57" s="1"/>
      <c r="M57" s="6"/>
    </row>
    <row r="58" spans="1:13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">
      <c r="A59" s="6" t="s">
        <v>33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.75">
      <c r="A60" s="25"/>
      <c r="B60" s="26" t="s">
        <v>34</v>
      </c>
      <c r="C60" s="26"/>
      <c r="D60" s="26"/>
      <c r="E60" s="27"/>
      <c r="F60" s="6"/>
      <c r="G60" s="2"/>
      <c r="H60" s="2"/>
      <c r="I60" s="2"/>
      <c r="J60" s="2"/>
      <c r="K60" s="2"/>
      <c r="L60" s="2"/>
      <c r="M60" s="6"/>
    </row>
    <row r="61" spans="1:13" ht="15">
      <c r="A61" s="32"/>
      <c r="B61" s="13" t="s">
        <v>35</v>
      </c>
      <c r="C61" s="13"/>
      <c r="D61" s="13"/>
      <c r="E61" s="33"/>
      <c r="F61" s="6"/>
      <c r="G61" s="2"/>
      <c r="H61" s="2"/>
      <c r="I61" s="2"/>
      <c r="J61" s="2"/>
      <c r="K61" s="2"/>
      <c r="L61" s="2"/>
      <c r="M61" s="6"/>
    </row>
    <row r="62" spans="1:1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5">
      <c r="A63" s="6" t="s">
        <v>36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.75">
      <c r="A64" s="25"/>
      <c r="B64" s="34" t="s">
        <v>37</v>
      </c>
      <c r="C64" s="26"/>
      <c r="D64" s="26"/>
      <c r="E64" s="27"/>
      <c r="F64" s="6"/>
      <c r="G64" s="38">
        <f aca="true" t="shared" si="0" ref="G64:L64">G57*G60*0.0864*G44/24*G45</f>
        <v>0</v>
      </c>
      <c r="H64" s="38">
        <f t="shared" si="0"/>
        <v>0</v>
      </c>
      <c r="I64" s="38">
        <f t="shared" si="0"/>
        <v>0</v>
      </c>
      <c r="J64" s="38">
        <f t="shared" si="0"/>
        <v>0</v>
      </c>
      <c r="K64" s="38">
        <f t="shared" si="0"/>
        <v>0</v>
      </c>
      <c r="L64" s="38">
        <f t="shared" si="0"/>
        <v>0</v>
      </c>
      <c r="M64" s="6"/>
    </row>
    <row r="65" spans="1:13" ht="15">
      <c r="A65" s="32"/>
      <c r="B65" s="35" t="s">
        <v>38</v>
      </c>
      <c r="C65" s="13"/>
      <c r="D65" s="13"/>
      <c r="E65" s="33"/>
      <c r="F65" s="6"/>
      <c r="G65" s="38">
        <f aca="true" t="shared" si="1" ref="G65:L65">G57*G61*0.0864*G44/24*G45</f>
        <v>0</v>
      </c>
      <c r="H65" s="38">
        <f t="shared" si="1"/>
        <v>0</v>
      </c>
      <c r="I65" s="38">
        <f t="shared" si="1"/>
        <v>0</v>
      </c>
      <c r="J65" s="38">
        <f t="shared" si="1"/>
        <v>0</v>
      </c>
      <c r="K65" s="38">
        <f t="shared" si="1"/>
        <v>0</v>
      </c>
      <c r="L65" s="38">
        <f t="shared" si="1"/>
        <v>0</v>
      </c>
      <c r="M65" s="6"/>
    </row>
    <row r="66" spans="1:1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">
      <c r="A67" s="15" t="s">
        <v>60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ht="15">
      <c r="A68" s="15" t="s">
        <v>15</v>
      </c>
    </row>
    <row r="69" ht="15">
      <c r="A69" s="15"/>
    </row>
    <row r="70" spans="1:12" ht="15">
      <c r="A70" s="52" t="s">
        <v>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15">
      <c r="A71" s="52" t="s">
        <v>27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7" ht="15">
      <c r="A77" s="16" t="s">
        <v>16</v>
      </c>
    </row>
    <row r="78" ht="15">
      <c r="A78" s="16"/>
    </row>
    <row r="79" spans="1:12" ht="15.75">
      <c r="A79" s="25"/>
      <c r="B79" s="26" t="s">
        <v>39</v>
      </c>
      <c r="C79" s="26"/>
      <c r="D79" s="26"/>
      <c r="E79" s="27"/>
      <c r="G79" s="2">
        <f>IF(G64&gt;G52,0,(G52-G64))</f>
        <v>0</v>
      </c>
      <c r="H79" s="2">
        <f>IF(H64&gt;H52,0,(H52-H64))</f>
        <v>0</v>
      </c>
      <c r="I79" s="2">
        <f aca="true" t="shared" si="2" ref="H79:L80">IF(I64&gt;I52,0,(I52-I64))</f>
        <v>0</v>
      </c>
      <c r="J79" s="2">
        <f t="shared" si="2"/>
        <v>0</v>
      </c>
      <c r="K79" s="2">
        <f t="shared" si="2"/>
        <v>0</v>
      </c>
      <c r="L79" s="2">
        <f t="shared" si="2"/>
        <v>0</v>
      </c>
    </row>
    <row r="80" spans="1:12" ht="15">
      <c r="A80" s="32"/>
      <c r="B80" s="13" t="s">
        <v>40</v>
      </c>
      <c r="C80" s="13"/>
      <c r="D80" s="13"/>
      <c r="E80" s="33"/>
      <c r="G80" s="2">
        <f>IF(G65&gt;G53,0,(G53-G65))</f>
        <v>0</v>
      </c>
      <c r="H80" s="2">
        <f t="shared" si="2"/>
        <v>0</v>
      </c>
      <c r="I80" s="2">
        <f t="shared" si="2"/>
        <v>0</v>
      </c>
      <c r="J80" s="2">
        <f t="shared" si="2"/>
        <v>0</v>
      </c>
      <c r="K80" s="2">
        <f t="shared" si="2"/>
        <v>0</v>
      </c>
      <c r="L80" s="2">
        <f t="shared" si="2"/>
        <v>0</v>
      </c>
    </row>
    <row r="81" spans="1:5" ht="15">
      <c r="A81" s="6"/>
      <c r="B81" s="6"/>
      <c r="C81" s="6"/>
      <c r="D81" s="6"/>
      <c r="E81" s="6"/>
    </row>
    <row r="82" spans="1:5" ht="15">
      <c r="A82" s="16" t="s">
        <v>17</v>
      </c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12" ht="15.75">
      <c r="A84" s="25" t="s">
        <v>41</v>
      </c>
      <c r="B84" s="26"/>
      <c r="C84" s="26"/>
      <c r="D84" s="26"/>
      <c r="E84" s="27"/>
      <c r="F84" s="6"/>
      <c r="G84" s="38">
        <v>1</v>
      </c>
      <c r="H84" s="38">
        <v>1</v>
      </c>
      <c r="I84" s="38">
        <v>1</v>
      </c>
      <c r="J84" s="38">
        <v>1</v>
      </c>
      <c r="K84" s="38">
        <v>1</v>
      </c>
      <c r="L84" s="38">
        <v>1</v>
      </c>
    </row>
    <row r="85" spans="1:12" ht="15">
      <c r="A85" s="26"/>
      <c r="B85" s="26"/>
      <c r="C85" s="26"/>
      <c r="D85" s="26"/>
      <c r="E85" s="26"/>
      <c r="F85" s="6"/>
      <c r="G85" s="42"/>
      <c r="H85" s="42"/>
      <c r="I85" s="43"/>
      <c r="J85" s="43"/>
      <c r="K85" s="43"/>
      <c r="L85" s="43"/>
    </row>
    <row r="86" spans="1:12" ht="15">
      <c r="A86" s="25" t="s">
        <v>42</v>
      </c>
      <c r="B86" s="26"/>
      <c r="C86" s="26"/>
      <c r="D86" s="26"/>
      <c r="E86" s="27"/>
      <c r="F86" s="6"/>
      <c r="G86" s="38">
        <v>1</v>
      </c>
      <c r="H86" s="38">
        <v>1</v>
      </c>
      <c r="I86" s="38">
        <v>1</v>
      </c>
      <c r="J86" s="38">
        <v>1</v>
      </c>
      <c r="K86" s="38">
        <v>1</v>
      </c>
      <c r="L86" s="38">
        <v>1</v>
      </c>
    </row>
    <row r="87" spans="1:12" ht="15">
      <c r="A87" s="6"/>
      <c r="B87" s="6"/>
      <c r="C87" s="6"/>
      <c r="D87" s="6"/>
      <c r="E87" s="6"/>
      <c r="F87" s="6"/>
      <c r="G87" s="39"/>
      <c r="H87" s="39"/>
      <c r="I87" s="44"/>
      <c r="J87" s="44"/>
      <c r="K87" s="44"/>
      <c r="L87" s="44"/>
    </row>
    <row r="88" spans="1:12" ht="15">
      <c r="A88" s="16" t="s">
        <v>18</v>
      </c>
      <c r="B88" s="6"/>
      <c r="C88" s="6"/>
      <c r="D88" s="6"/>
      <c r="E88" s="6"/>
      <c r="F88" s="6"/>
      <c r="G88" s="39"/>
      <c r="H88" s="39"/>
      <c r="I88" s="44"/>
      <c r="J88" s="44"/>
      <c r="K88" s="44"/>
      <c r="L88" s="44"/>
    </row>
    <row r="89" spans="1:12" ht="15">
      <c r="A89" s="6"/>
      <c r="B89" s="6"/>
      <c r="C89" s="6"/>
      <c r="D89" s="6"/>
      <c r="E89" s="6"/>
      <c r="F89" s="6"/>
      <c r="G89" s="39"/>
      <c r="H89" s="39"/>
      <c r="I89" s="44"/>
      <c r="J89" s="44"/>
      <c r="K89" s="44"/>
      <c r="L89" s="44"/>
    </row>
    <row r="90" spans="1:12" ht="15.75">
      <c r="A90" s="25" t="s">
        <v>43</v>
      </c>
      <c r="B90" s="23"/>
      <c r="C90" s="23"/>
      <c r="D90" s="23"/>
      <c r="E90" s="24"/>
      <c r="G90" s="45">
        <v>154.65</v>
      </c>
      <c r="H90" s="45">
        <v>154.65</v>
      </c>
      <c r="I90" s="45">
        <v>154.65</v>
      </c>
      <c r="J90" s="45">
        <v>154.65</v>
      </c>
      <c r="K90" s="45">
        <v>154.65</v>
      </c>
      <c r="L90" s="45">
        <v>154.65</v>
      </c>
    </row>
    <row r="91" spans="1:12" ht="15">
      <c r="A91" s="26"/>
      <c r="B91" s="36"/>
      <c r="C91" s="36"/>
      <c r="D91" s="36"/>
      <c r="E91" s="23"/>
      <c r="G91" s="44"/>
      <c r="H91" s="44"/>
      <c r="I91" s="44"/>
      <c r="J91" s="44"/>
      <c r="K91" s="44"/>
      <c r="L91" s="44"/>
    </row>
    <row r="92" spans="1:12" ht="15">
      <c r="A92" s="32" t="s">
        <v>44</v>
      </c>
      <c r="B92" s="36"/>
      <c r="C92" s="36"/>
      <c r="D92" s="36"/>
      <c r="E92" s="14"/>
      <c r="G92" s="46">
        <v>66.13</v>
      </c>
      <c r="H92" s="46">
        <v>66.13</v>
      </c>
      <c r="I92" s="46">
        <v>66.13</v>
      </c>
      <c r="J92" s="46">
        <v>66.13</v>
      </c>
      <c r="K92" s="46">
        <v>66.13</v>
      </c>
      <c r="L92" s="46">
        <v>66.13</v>
      </c>
    </row>
    <row r="93" spans="7:12" ht="15">
      <c r="G93" s="44"/>
      <c r="H93" s="44"/>
      <c r="I93" s="44"/>
      <c r="J93" s="44"/>
      <c r="K93" s="44"/>
      <c r="L93" s="44"/>
    </row>
    <row r="94" spans="1:12" ht="15.75">
      <c r="A94" s="25" t="s">
        <v>45</v>
      </c>
      <c r="B94" s="23"/>
      <c r="C94" s="23"/>
      <c r="D94" s="23"/>
      <c r="E94" s="24"/>
      <c r="G94" s="47">
        <f aca="true" t="shared" si="3" ref="G94:L94">G79*G84*G90</f>
        <v>0</v>
      </c>
      <c r="H94" s="47">
        <f t="shared" si="3"/>
        <v>0</v>
      </c>
      <c r="I94" s="47">
        <f t="shared" si="3"/>
        <v>0</v>
      </c>
      <c r="J94" s="47">
        <f t="shared" si="3"/>
        <v>0</v>
      </c>
      <c r="K94" s="47">
        <f t="shared" si="3"/>
        <v>0</v>
      </c>
      <c r="L94" s="47">
        <f t="shared" si="3"/>
        <v>0</v>
      </c>
    </row>
    <row r="95" spans="7:12" ht="15">
      <c r="G95" s="44"/>
      <c r="H95" s="44"/>
      <c r="I95" s="44"/>
      <c r="J95" s="44"/>
      <c r="K95" s="44"/>
      <c r="L95" s="44"/>
    </row>
    <row r="96" spans="1:12" ht="15">
      <c r="A96" s="25" t="s">
        <v>46</v>
      </c>
      <c r="B96" s="23"/>
      <c r="C96" s="23"/>
      <c r="D96" s="23"/>
      <c r="E96" s="24"/>
      <c r="G96" s="47">
        <f aca="true" t="shared" si="4" ref="G96:L96">G80*G86*G92</f>
        <v>0</v>
      </c>
      <c r="H96" s="47">
        <f t="shared" si="4"/>
        <v>0</v>
      </c>
      <c r="I96" s="47">
        <f t="shared" si="4"/>
        <v>0</v>
      </c>
      <c r="J96" s="47">
        <f t="shared" si="4"/>
        <v>0</v>
      </c>
      <c r="K96" s="47">
        <f t="shared" si="4"/>
        <v>0</v>
      </c>
      <c r="L96" s="47">
        <f t="shared" si="4"/>
        <v>0</v>
      </c>
    </row>
    <row r="97" spans="7:12" ht="15">
      <c r="G97" s="44"/>
      <c r="H97" s="44"/>
      <c r="I97" s="44"/>
      <c r="J97" s="44"/>
      <c r="K97" s="44"/>
      <c r="L97" s="44"/>
    </row>
    <row r="98" spans="1:12" ht="15">
      <c r="A98" s="28" t="s">
        <v>47</v>
      </c>
      <c r="B98" s="23"/>
      <c r="C98" s="23"/>
      <c r="D98" s="23"/>
      <c r="E98" s="24"/>
      <c r="G98" s="47">
        <f aca="true" t="shared" si="5" ref="G98:L98">G94+G96</f>
        <v>0</v>
      </c>
      <c r="H98" s="47">
        <f t="shared" si="5"/>
        <v>0</v>
      </c>
      <c r="I98" s="47">
        <f t="shared" si="5"/>
        <v>0</v>
      </c>
      <c r="J98" s="47">
        <f t="shared" si="5"/>
        <v>0</v>
      </c>
      <c r="K98" s="47">
        <f t="shared" si="5"/>
        <v>0</v>
      </c>
      <c r="L98" s="47">
        <f t="shared" si="5"/>
        <v>0</v>
      </c>
    </row>
    <row r="99" spans="7:12" ht="15">
      <c r="G99" s="44"/>
      <c r="H99" s="44"/>
      <c r="I99" s="44"/>
      <c r="J99" s="44"/>
      <c r="K99" s="44"/>
      <c r="L99" s="44"/>
    </row>
    <row r="100" spans="7:12" ht="15">
      <c r="G100" s="44"/>
      <c r="H100" s="44"/>
      <c r="I100" s="44"/>
      <c r="J100" s="44"/>
      <c r="K100" s="44"/>
      <c r="L100" s="48">
        <f>G98+H98+I98+J98+K98+L98</f>
        <v>0</v>
      </c>
    </row>
    <row r="101" ht="15">
      <c r="L101" s="37"/>
    </row>
    <row r="102" spans="1:12" s="18" customFormat="1" ht="15">
      <c r="A102" s="15" t="s">
        <v>71</v>
      </c>
      <c r="B102" s="17"/>
      <c r="C102" s="17"/>
      <c r="D102" s="15" t="s">
        <v>68</v>
      </c>
      <c r="E102" s="15"/>
      <c r="F102" s="15"/>
      <c r="G102" s="15" t="s">
        <v>69</v>
      </c>
      <c r="H102" s="15" t="s">
        <v>70</v>
      </c>
      <c r="I102" s="15"/>
      <c r="J102" s="15"/>
      <c r="K102" s="15"/>
      <c r="L102" s="15"/>
    </row>
    <row r="103" spans="1:12" ht="15">
      <c r="A103" s="15" t="s">
        <v>72</v>
      </c>
      <c r="B103" s="6"/>
      <c r="C103" s="6"/>
      <c r="D103" s="15" t="s">
        <v>73</v>
      </c>
      <c r="E103" s="6"/>
      <c r="F103" s="6"/>
      <c r="G103" s="6"/>
      <c r="H103" s="6"/>
      <c r="I103" s="6"/>
      <c r="J103" s="6"/>
      <c r="K103" s="6"/>
      <c r="L103" s="6"/>
    </row>
    <row r="104" spans="1:12" ht="15">
      <c r="A104" s="15" t="s">
        <v>19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8" spans="1:4" ht="15">
      <c r="A108" s="18" t="s">
        <v>74</v>
      </c>
      <c r="D108" s="18" t="s">
        <v>75</v>
      </c>
    </row>
  </sheetData>
  <sheetProtection/>
  <mergeCells count="12">
    <mergeCell ref="K13:K14"/>
    <mergeCell ref="L13:L14"/>
    <mergeCell ref="K15:K23"/>
    <mergeCell ref="L15:L23"/>
    <mergeCell ref="A71:L71"/>
    <mergeCell ref="I12:L12"/>
    <mergeCell ref="G36:L36"/>
    <mergeCell ref="A3:L3"/>
    <mergeCell ref="A4:L4"/>
    <mergeCell ref="A70:L70"/>
    <mergeCell ref="I13:J13"/>
    <mergeCell ref="K24:L24"/>
  </mergeCells>
  <printOptions horizontalCentered="1"/>
  <pageMargins left="0.3937007874015748" right="0.3937007874015748" top="0.984251968503937" bottom="0.984251968503937" header="0.2362204724409449" footer="0.2755905511811024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INFORMATICA</dc:creator>
  <cp:keywords/>
  <dc:description/>
  <cp:lastModifiedBy>Tasas.retributivas</cp:lastModifiedBy>
  <cp:lastPrinted>2013-05-16T22:05:09Z</cp:lastPrinted>
  <dcterms:created xsi:type="dcterms:W3CDTF">1998-07-06T01:40:31Z</dcterms:created>
  <dcterms:modified xsi:type="dcterms:W3CDTF">2020-12-29T15:17:44Z</dcterms:modified>
  <cp:category/>
  <cp:version/>
  <cp:contentType/>
  <cp:contentStatus/>
</cp:coreProperties>
</file>