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0.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3.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arolina\Documents\LABORAL\CVC\2024\INFORME PB 2023\"/>
    </mc:Choice>
  </mc:AlternateContent>
  <xr:revisionPtr revIDLastSave="0" documentId="13_ncr:1_{B4F02D16-20B8-4F38-B9AA-BC2A78C34ACC}" xr6:coauthVersionLast="47" xr6:coauthVersionMax="47" xr10:uidLastSave="{00000000-0000-0000-0000-000000000000}"/>
  <bookViews>
    <workbookView xWindow="-110" yWindow="-110" windowWidth="13880" windowHeight="7900" tabRatio="858" xr2:uid="{0FD793BF-F8FB-4C7B-83E2-955C21374C39}"/>
  </bookViews>
  <sheets>
    <sheet name="Índice" sheetId="14" r:id="rId1"/>
    <sheet name="Tamaño" sheetId="12" r:id="rId2"/>
    <sheet name="Corriente-Estado" sheetId="1" r:id="rId3"/>
    <sheet name="Especial" sheetId="13" r:id="rId4"/>
    <sheet name="CIIU-Estado" sheetId="2" r:id="rId5"/>
    <sheet name="Municipio-Estado" sheetId="3" r:id="rId6"/>
    <sheet name="CIIU-Manejo" sheetId="4" r:id="rId7"/>
    <sheet name="Almacenado" sheetId="5" r:id="rId8"/>
    <sheet name="Corriente-TipoAprov" sheetId="6" r:id="rId9"/>
    <sheet name="Aprov-Estado" sheetId="7" r:id="rId10"/>
    <sheet name="Corriente-TipoTto" sheetId="8" r:id="rId11"/>
    <sheet name="Tto-Estado" sheetId="9" r:id="rId12"/>
    <sheet name="Corriente-TipoDisp" sheetId="10" r:id="rId13"/>
    <sheet name="Disp-Estado" sheetId="11" r:id="rId14"/>
  </sheets>
  <definedNames>
    <definedName name="_xlnm._FilterDatabase" localSheetId="7" hidden="1">Almacenado!$B$6:$F$6</definedName>
    <definedName name="_xlnm._FilterDatabase" localSheetId="9" hidden="1">'Aprov-Estado'!$B$6:$F$6</definedName>
    <definedName name="_xlnm._FilterDatabase" localSheetId="4" hidden="1">'CIIU-Estado'!$B$6:$F$6</definedName>
    <definedName name="_xlnm._FilterDatabase" localSheetId="6" hidden="1">'CIIU-Manejo'!$B$6:$G$6</definedName>
    <definedName name="_xlnm._FilterDatabase" localSheetId="2" hidden="1">'Corriente-Estado'!$B$6:$G$116</definedName>
    <definedName name="_xlnm._FilterDatabase" localSheetId="8" hidden="1">'Corriente-TipoAprov'!$B$6:$Q$6</definedName>
    <definedName name="_xlnm._FilterDatabase" localSheetId="12" hidden="1">'Corriente-TipoDisp'!$B$6:$L$6</definedName>
    <definedName name="_xlnm._FilterDatabase" localSheetId="10" hidden="1">'Corriente-TipoTto'!$B$6:$P$6</definedName>
    <definedName name="_xlnm._FilterDatabase" localSheetId="13" hidden="1">'Disp-Estado'!$B$6:$G$6</definedName>
    <definedName name="_xlnm._FilterDatabase" localSheetId="3" hidden="1">Especial!$B$6:$F$117</definedName>
    <definedName name="_xlnm._FilterDatabase" localSheetId="5" hidden="1">'Municipio-Estado'!$B$6:$F$6</definedName>
    <definedName name="_xlnm._FilterDatabase" localSheetId="11" hidden="1">'Tto-Estado'!$B$6:$F$6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D5" i="1"/>
  <c r="C5" i="1"/>
  <c r="D120" i="11"/>
  <c r="E120" i="11"/>
  <c r="F120" i="11"/>
  <c r="G120" i="11"/>
  <c r="C120" i="11"/>
  <c r="D119" i="11"/>
  <c r="E119" i="11"/>
  <c r="F119" i="11"/>
  <c r="G119" i="11"/>
  <c r="C119" i="11"/>
  <c r="F7" i="11"/>
  <c r="G7" i="11" s="1"/>
  <c r="E118" i="10"/>
  <c r="F118" i="10"/>
  <c r="E7" i="10"/>
  <c r="F7" i="10" s="1"/>
  <c r="F7" i="9"/>
  <c r="F50" i="9"/>
  <c r="D120" i="8"/>
  <c r="E120" i="8"/>
  <c r="F120" i="8"/>
  <c r="G120" i="8"/>
  <c r="H120" i="8"/>
  <c r="I120" i="8"/>
  <c r="C120" i="8"/>
  <c r="J17" i="8"/>
  <c r="K17" i="8" s="1"/>
  <c r="J9" i="8"/>
  <c r="K9" i="8" s="1"/>
  <c r="J29" i="8"/>
  <c r="K29" i="8" s="1"/>
  <c r="J10" i="8"/>
  <c r="K10" i="8" s="1"/>
  <c r="D120" i="7"/>
  <c r="E120" i="7"/>
  <c r="F120" i="7"/>
  <c r="G120" i="7"/>
  <c r="C120" i="7"/>
  <c r="D119" i="7"/>
  <c r="E119" i="7"/>
  <c r="F119" i="7"/>
  <c r="G119" i="7"/>
  <c r="C119" i="7"/>
  <c r="F7" i="7"/>
  <c r="D120" i="6"/>
  <c r="E120" i="6"/>
  <c r="F120" i="6"/>
  <c r="G120" i="6"/>
  <c r="H120" i="6"/>
  <c r="I120" i="6"/>
  <c r="J120" i="6"/>
  <c r="K120" i="6"/>
  <c r="L120" i="6"/>
  <c r="M120" i="6"/>
  <c r="N120" i="6"/>
  <c r="O120" i="6"/>
  <c r="P120" i="6"/>
  <c r="Q120" i="6"/>
  <c r="R120" i="6"/>
  <c r="C120" i="6"/>
  <c r="D119" i="6"/>
  <c r="E119" i="6"/>
  <c r="F119" i="6"/>
  <c r="G119" i="6"/>
  <c r="H119" i="6"/>
  <c r="I119" i="6"/>
  <c r="J119" i="6"/>
  <c r="K119" i="6"/>
  <c r="L119" i="6"/>
  <c r="M119" i="6"/>
  <c r="N119" i="6"/>
  <c r="O119" i="6"/>
  <c r="P119" i="6"/>
  <c r="Q119" i="6"/>
  <c r="R119" i="6"/>
  <c r="C119" i="6"/>
  <c r="Q17" i="6"/>
  <c r="Q7" i="6"/>
  <c r="R7" i="6" s="1"/>
  <c r="Q8" i="6"/>
  <c r="Q9" i="6"/>
  <c r="Q10" i="6"/>
  <c r="Q11" i="6"/>
  <c r="Q12" i="6"/>
  <c r="Q13" i="6"/>
  <c r="Q14" i="6"/>
  <c r="Q15" i="6"/>
  <c r="Q16"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R118" i="6"/>
  <c r="D119" i="5"/>
  <c r="E119" i="5"/>
  <c r="F119" i="5"/>
  <c r="G119" i="5"/>
  <c r="C119" i="5"/>
  <c r="F7" i="5"/>
  <c r="D172" i="4"/>
  <c r="E172" i="4"/>
  <c r="F172" i="4"/>
  <c r="G172" i="4"/>
  <c r="C172" i="4"/>
  <c r="G7" i="4"/>
  <c r="G161" i="4"/>
  <c r="G104" i="4"/>
  <c r="G74" i="4"/>
  <c r="G101" i="4"/>
  <c r="G39" i="4"/>
  <c r="G171" i="4"/>
  <c r="D50" i="3"/>
  <c r="E50" i="3"/>
  <c r="F50" i="3"/>
  <c r="G50" i="3"/>
  <c r="C50" i="3"/>
  <c r="F40" i="3"/>
  <c r="F7" i="2"/>
  <c r="F38" i="2"/>
  <c r="F94" i="2"/>
  <c r="F161" i="2"/>
  <c r="F103" i="2"/>
  <c r="F107" i="2"/>
  <c r="F100" i="2"/>
  <c r="F45" i="2"/>
  <c r="F150" i="2"/>
  <c r="F104" i="2"/>
  <c r="F117" i="13"/>
  <c r="G117" i="13" s="1"/>
  <c r="F116" i="13"/>
  <c r="G116" i="13" s="1"/>
  <c r="F115" i="13"/>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G101" i="13" s="1"/>
  <c r="F100" i="13"/>
  <c r="G100" i="13" s="1"/>
  <c r="F99" i="13"/>
  <c r="G99" i="13" s="1"/>
  <c r="F98" i="13"/>
  <c r="G98" i="13" s="1"/>
  <c r="F97" i="13"/>
  <c r="G97" i="13" s="1"/>
  <c r="F96" i="13"/>
  <c r="G96" i="13" s="1"/>
  <c r="F95" i="13"/>
  <c r="G95" i="13" s="1"/>
  <c r="F94" i="13"/>
  <c r="G94" i="13" s="1"/>
  <c r="F93" i="13"/>
  <c r="G93" i="13" s="1"/>
  <c r="F92" i="13"/>
  <c r="G92" i="13" s="1"/>
  <c r="F91" i="13"/>
  <c r="G91" i="13" s="1"/>
  <c r="F90" i="13"/>
  <c r="G90" i="13" s="1"/>
  <c r="F89" i="13"/>
  <c r="G89" i="13" s="1"/>
  <c r="F88" i="13"/>
  <c r="G88" i="13" s="1"/>
  <c r="F87" i="13"/>
  <c r="G87" i="13" s="1"/>
  <c r="F86" i="13"/>
  <c r="G86" i="13" s="1"/>
  <c r="F85" i="13"/>
  <c r="G85" i="13" s="1"/>
  <c r="F84" i="13"/>
  <c r="G84" i="13" s="1"/>
  <c r="F83" i="13"/>
  <c r="G83" i="13" s="1"/>
  <c r="F82" i="13"/>
  <c r="G82" i="13" s="1"/>
  <c r="F81" i="13"/>
  <c r="G81" i="13" s="1"/>
  <c r="F80" i="13"/>
  <c r="G80" i="13" s="1"/>
  <c r="F79" i="13"/>
  <c r="G79" i="13" s="1"/>
  <c r="F78" i="13"/>
  <c r="G78" i="13" s="1"/>
  <c r="F77" i="13"/>
  <c r="G77" i="13" s="1"/>
  <c r="F76" i="13"/>
  <c r="G76" i="13" s="1"/>
  <c r="F75" i="13"/>
  <c r="G75" i="13" s="1"/>
  <c r="F74" i="13"/>
  <c r="G74" i="13" s="1"/>
  <c r="F73" i="13"/>
  <c r="G73" i="13" s="1"/>
  <c r="F72" i="13"/>
  <c r="G72" i="13" s="1"/>
  <c r="F71" i="13"/>
  <c r="G71" i="13" s="1"/>
  <c r="F70" i="13"/>
  <c r="G70" i="13" s="1"/>
  <c r="F69" i="13"/>
  <c r="G69" i="13" s="1"/>
  <c r="F68" i="13"/>
  <c r="G68" i="13" s="1"/>
  <c r="F67" i="13"/>
  <c r="G67" i="13" s="1"/>
  <c r="F66" i="13"/>
  <c r="G66" i="13" s="1"/>
  <c r="F65" i="13"/>
  <c r="G65" i="13" s="1"/>
  <c r="F64" i="13"/>
  <c r="G64" i="13" s="1"/>
  <c r="F63" i="13"/>
  <c r="G63" i="13" s="1"/>
  <c r="F62" i="13"/>
  <c r="G62" i="13" s="1"/>
  <c r="F61" i="13"/>
  <c r="G61" i="13" s="1"/>
  <c r="F60" i="13"/>
  <c r="G60" i="13" s="1"/>
  <c r="F59" i="13"/>
  <c r="G59" i="13" s="1"/>
  <c r="F58" i="13"/>
  <c r="G58" i="13" s="1"/>
  <c r="F57" i="13"/>
  <c r="G57" i="13" s="1"/>
  <c r="F56" i="13"/>
  <c r="G56" i="13" s="1"/>
  <c r="F55" i="13"/>
  <c r="G55" i="13" s="1"/>
  <c r="F54" i="13"/>
  <c r="G54" i="13" s="1"/>
  <c r="F53" i="13"/>
  <c r="G53" i="13" s="1"/>
  <c r="F52" i="13"/>
  <c r="G52" i="13" s="1"/>
  <c r="F51" i="13"/>
  <c r="G51" i="13" s="1"/>
  <c r="F50" i="13"/>
  <c r="G50" i="13" s="1"/>
  <c r="F49" i="13"/>
  <c r="G49" i="13" s="1"/>
  <c r="F48" i="13"/>
  <c r="G48" i="13" s="1"/>
  <c r="F47" i="13"/>
  <c r="G47" i="13" s="1"/>
  <c r="F46" i="13"/>
  <c r="G46" i="13" s="1"/>
  <c r="F45" i="13"/>
  <c r="G45" i="13" s="1"/>
  <c r="F44" i="13"/>
  <c r="G44" i="13" s="1"/>
  <c r="F43" i="13"/>
  <c r="G43" i="13" s="1"/>
  <c r="F42" i="13"/>
  <c r="G42" i="13" s="1"/>
  <c r="F41" i="13"/>
  <c r="G41" i="13" s="1"/>
  <c r="F40" i="13"/>
  <c r="G40" i="13" s="1"/>
  <c r="F39" i="13"/>
  <c r="G39" i="13" s="1"/>
  <c r="F38" i="13"/>
  <c r="G38" i="13" s="1"/>
  <c r="F37" i="13"/>
  <c r="G37" i="13" s="1"/>
  <c r="F36" i="13"/>
  <c r="G36" i="13" s="1"/>
  <c r="F35" i="13"/>
  <c r="G35" i="13" s="1"/>
  <c r="F34" i="13"/>
  <c r="G34" i="13" s="1"/>
  <c r="F33" i="13"/>
  <c r="G33" i="13" s="1"/>
  <c r="F32" i="13"/>
  <c r="G32" i="13" s="1"/>
  <c r="F31" i="13"/>
  <c r="G31" i="13" s="1"/>
  <c r="F30" i="13"/>
  <c r="G30" i="13" s="1"/>
  <c r="F29" i="13"/>
  <c r="G29" i="13" s="1"/>
  <c r="F28" i="13"/>
  <c r="G28" i="13" s="1"/>
  <c r="F27" i="13"/>
  <c r="G27" i="13" s="1"/>
  <c r="F26" i="13"/>
  <c r="G26" i="13" s="1"/>
  <c r="F25" i="13"/>
  <c r="G25" i="13" s="1"/>
  <c r="F24" i="13"/>
  <c r="G24" i="13" s="1"/>
  <c r="F23" i="13"/>
  <c r="G23" i="13" s="1"/>
  <c r="F22" i="13"/>
  <c r="G22" i="13" s="1"/>
  <c r="F21" i="13"/>
  <c r="G21" i="13" s="1"/>
  <c r="F20" i="13"/>
  <c r="G20" i="13" s="1"/>
  <c r="F19" i="13"/>
  <c r="G19" i="13" s="1"/>
  <c r="F18" i="13"/>
  <c r="G18" i="13" s="1"/>
  <c r="F17" i="13"/>
  <c r="G17" i="13" s="1"/>
  <c r="F16" i="13"/>
  <c r="G16" i="13" s="1"/>
  <c r="F15" i="13"/>
  <c r="G15" i="13" s="1"/>
  <c r="F14" i="13"/>
  <c r="G14" i="13" s="1"/>
  <c r="F13" i="13"/>
  <c r="G13" i="13" s="1"/>
  <c r="F12" i="13"/>
  <c r="G12" i="13" s="1"/>
  <c r="F11" i="13"/>
  <c r="G11" i="13" s="1"/>
  <c r="F10" i="13"/>
  <c r="G10" i="13" s="1"/>
  <c r="F9" i="13"/>
  <c r="G9" i="13" s="1"/>
  <c r="F8" i="13"/>
  <c r="G8" i="13" s="1"/>
  <c r="F7" i="13"/>
  <c r="G7" i="13" s="1"/>
  <c r="F7" i="1"/>
  <c r="G7" i="1" s="1"/>
  <c r="G8" i="1"/>
  <c r="F31" i="1"/>
  <c r="G31" i="1" s="1"/>
  <c r="F68" i="1"/>
  <c r="G68" i="1" s="1"/>
  <c r="F56" i="1"/>
  <c r="F78" i="1"/>
  <c r="H11" i="12"/>
  <c r="F11" i="12"/>
  <c r="G10" i="12" l="1"/>
  <c r="G9" i="12"/>
  <c r="G8" i="12"/>
  <c r="G7" i="12"/>
  <c r="G11" i="12" s="1"/>
  <c r="F104" i="11" l="1"/>
  <c r="G104" i="11" s="1"/>
  <c r="F8" i="11"/>
  <c r="G8" i="11" s="1"/>
  <c r="F80" i="11"/>
  <c r="G80" i="11" s="1"/>
  <c r="F112" i="11"/>
  <c r="G112" i="11" s="1"/>
  <c r="F76" i="11"/>
  <c r="G76" i="11" s="1"/>
  <c r="F68" i="11"/>
  <c r="G68" i="11" s="1"/>
  <c r="F111" i="11"/>
  <c r="G111" i="11" s="1"/>
  <c r="F11" i="11"/>
  <c r="G11" i="11" s="1"/>
  <c r="F95" i="11"/>
  <c r="G95" i="11" s="1"/>
  <c r="F109" i="11"/>
  <c r="G109" i="11" s="1"/>
  <c r="F71" i="11"/>
  <c r="G71" i="11" s="1"/>
  <c r="F79" i="11"/>
  <c r="G79" i="11" s="1"/>
  <c r="F13" i="11"/>
  <c r="G13" i="11" s="1"/>
  <c r="F54" i="11"/>
  <c r="G54" i="11" s="1"/>
  <c r="F12" i="11"/>
  <c r="G12" i="11" s="1"/>
  <c r="F30" i="11"/>
  <c r="G30" i="11" s="1"/>
  <c r="F87" i="11"/>
  <c r="G87" i="11" s="1"/>
  <c r="F20" i="11"/>
  <c r="G20" i="11" s="1"/>
  <c r="F63" i="11"/>
  <c r="G63" i="11" s="1"/>
  <c r="F83" i="11"/>
  <c r="G83" i="11" s="1"/>
  <c r="F78" i="11"/>
  <c r="G78" i="11" s="1"/>
  <c r="F37" i="11"/>
  <c r="G37" i="11" s="1"/>
  <c r="F89" i="11"/>
  <c r="G89" i="11" s="1"/>
  <c r="F70" i="11"/>
  <c r="G70" i="11" s="1"/>
  <c r="F108" i="11"/>
  <c r="G108" i="11" s="1"/>
  <c r="F23" i="11"/>
  <c r="G23" i="11" s="1"/>
  <c r="F94" i="11"/>
  <c r="G94" i="11" s="1"/>
  <c r="F75" i="11"/>
  <c r="G75" i="11" s="1"/>
  <c r="F33" i="11"/>
  <c r="G33" i="11" s="1"/>
  <c r="F116" i="11"/>
  <c r="G116" i="11" s="1"/>
  <c r="F61" i="11"/>
  <c r="G61" i="11" s="1"/>
  <c r="F105" i="11"/>
  <c r="G105" i="11" s="1"/>
  <c r="F31" i="11"/>
  <c r="G31" i="11" s="1"/>
  <c r="F24" i="11"/>
  <c r="G24" i="11" s="1"/>
  <c r="F46" i="11"/>
  <c r="G46" i="11" s="1"/>
  <c r="F69" i="11"/>
  <c r="G69" i="11" s="1"/>
  <c r="F90" i="11"/>
  <c r="G90" i="11" s="1"/>
  <c r="F29" i="11"/>
  <c r="G29" i="11" s="1"/>
  <c r="F91" i="11"/>
  <c r="G91" i="11" s="1"/>
  <c r="F57" i="11"/>
  <c r="G57" i="11" s="1"/>
  <c r="F118" i="11"/>
  <c r="G118" i="11" s="1"/>
  <c r="F96" i="11"/>
  <c r="G96" i="11" s="1"/>
  <c r="F97" i="11"/>
  <c r="G97" i="11" s="1"/>
  <c r="F40" i="11"/>
  <c r="G40" i="11" s="1"/>
  <c r="F74" i="11"/>
  <c r="G74" i="11" s="1"/>
  <c r="F21" i="11"/>
  <c r="G21" i="11" s="1"/>
  <c r="F19" i="11"/>
  <c r="G19" i="11" s="1"/>
  <c r="F86" i="11"/>
  <c r="G86" i="11" s="1"/>
  <c r="F85" i="11"/>
  <c r="G85" i="11" s="1"/>
  <c r="F67" i="11"/>
  <c r="G67" i="11" s="1"/>
  <c r="F22" i="11"/>
  <c r="G22" i="11" s="1"/>
  <c r="F49" i="11"/>
  <c r="G49" i="11" s="1"/>
  <c r="F52" i="11"/>
  <c r="G52" i="11" s="1"/>
  <c r="F81" i="11"/>
  <c r="G81" i="11" s="1"/>
  <c r="F45" i="11"/>
  <c r="G45" i="11" s="1"/>
  <c r="F56" i="11"/>
  <c r="G56" i="11" s="1"/>
  <c r="F15" i="11"/>
  <c r="G15" i="11" s="1"/>
  <c r="F65" i="11"/>
  <c r="G65" i="11" s="1"/>
  <c r="F115" i="11"/>
  <c r="G115" i="11" s="1"/>
  <c r="F106" i="11"/>
  <c r="G106" i="11" s="1"/>
  <c r="F84" i="11"/>
  <c r="G84" i="11" s="1"/>
  <c r="F51" i="11"/>
  <c r="G51" i="11" s="1"/>
  <c r="F88" i="11"/>
  <c r="G88" i="11" s="1"/>
  <c r="F48" i="11"/>
  <c r="G48" i="11" s="1"/>
  <c r="F114" i="11"/>
  <c r="G114" i="11" s="1"/>
  <c r="F17" i="11"/>
  <c r="G17" i="11" s="1"/>
  <c r="F41" i="11"/>
  <c r="G41" i="11" s="1"/>
  <c r="F16" i="11"/>
  <c r="G16" i="11" s="1"/>
  <c r="F66" i="11"/>
  <c r="G66" i="11" s="1"/>
  <c r="F10" i="11"/>
  <c r="G10" i="11"/>
  <c r="F53" i="11"/>
  <c r="G53" i="11" s="1"/>
  <c r="F55" i="11"/>
  <c r="G55" i="11" s="1"/>
  <c r="F82" i="11"/>
  <c r="G82" i="11" s="1"/>
  <c r="F72" i="11"/>
  <c r="G72" i="11" s="1"/>
  <c r="F26" i="11"/>
  <c r="G26" i="11" s="1"/>
  <c r="F102" i="11"/>
  <c r="G102" i="11" s="1"/>
  <c r="F43" i="11"/>
  <c r="G43" i="11" s="1"/>
  <c r="F77" i="11"/>
  <c r="G77" i="11" s="1"/>
  <c r="F60" i="11"/>
  <c r="G60" i="11" s="1"/>
  <c r="F32" i="11"/>
  <c r="G32" i="11" s="1"/>
  <c r="F62" i="11"/>
  <c r="G62" i="11" s="1"/>
  <c r="F39" i="11"/>
  <c r="G39" i="11" s="1"/>
  <c r="F92" i="11"/>
  <c r="G92" i="11" s="1"/>
  <c r="F100" i="11"/>
  <c r="G100" i="11" s="1"/>
  <c r="F42" i="11"/>
  <c r="G42" i="11" s="1"/>
  <c r="F44" i="11"/>
  <c r="G44" i="11" s="1"/>
  <c r="F110" i="11"/>
  <c r="G110" i="11" s="1"/>
  <c r="F59" i="11"/>
  <c r="G59" i="11" s="1"/>
  <c r="F18" i="11"/>
  <c r="G18" i="11" s="1"/>
  <c r="F9" i="11"/>
  <c r="G9" i="11" s="1"/>
  <c r="F101" i="11"/>
  <c r="G101" i="11" s="1"/>
  <c r="F117" i="11"/>
  <c r="G117" i="11"/>
  <c r="F113" i="11"/>
  <c r="G113" i="11" s="1"/>
  <c r="F50" i="11"/>
  <c r="G50" i="11" s="1"/>
  <c r="F38" i="11"/>
  <c r="G38" i="11" s="1"/>
  <c r="F99" i="11"/>
  <c r="G99" i="11" s="1"/>
  <c r="F107" i="11"/>
  <c r="G107" i="11" s="1"/>
  <c r="F103" i="11"/>
  <c r="G103" i="11" s="1"/>
  <c r="F25" i="11"/>
  <c r="G25" i="11" s="1"/>
  <c r="F73" i="11"/>
  <c r="G73" i="11" s="1"/>
  <c r="F28" i="11"/>
  <c r="G28" i="11" s="1"/>
  <c r="F47" i="11"/>
  <c r="G47" i="11" s="1"/>
  <c r="F36" i="11"/>
  <c r="G36" i="11" s="1"/>
  <c r="F93" i="11"/>
  <c r="G93" i="11" s="1"/>
  <c r="F35" i="11"/>
  <c r="G35" i="11" s="1"/>
  <c r="F34" i="11"/>
  <c r="G34" i="11" s="1"/>
  <c r="F98" i="11"/>
  <c r="G98" i="11" s="1"/>
  <c r="F27" i="11"/>
  <c r="G27" i="11" s="1"/>
  <c r="F58" i="11"/>
  <c r="G58" i="11" s="1"/>
  <c r="F14" i="11"/>
  <c r="G14" i="11" s="1"/>
  <c r="E104" i="10"/>
  <c r="F104" i="10" s="1"/>
  <c r="E8" i="10"/>
  <c r="F8" i="10" s="1"/>
  <c r="E80" i="10"/>
  <c r="F80" i="10" s="1"/>
  <c r="E112" i="10"/>
  <c r="F112" i="10" s="1"/>
  <c r="E76" i="10"/>
  <c r="F76" i="10" s="1"/>
  <c r="E68" i="10"/>
  <c r="F68" i="10" s="1"/>
  <c r="E111" i="10"/>
  <c r="F111" i="10" s="1"/>
  <c r="E11" i="10"/>
  <c r="F11" i="10" s="1"/>
  <c r="E95" i="10"/>
  <c r="F95" i="10" s="1"/>
  <c r="E109" i="10"/>
  <c r="F109" i="10" s="1"/>
  <c r="E71" i="10"/>
  <c r="F71" i="10" s="1"/>
  <c r="E79" i="10"/>
  <c r="F79" i="10" s="1"/>
  <c r="E13" i="10"/>
  <c r="F13" i="10" s="1"/>
  <c r="E54" i="10"/>
  <c r="F54" i="10" s="1"/>
  <c r="E12" i="10"/>
  <c r="F12" i="10" s="1"/>
  <c r="E30" i="10"/>
  <c r="F30" i="10" s="1"/>
  <c r="E87" i="10"/>
  <c r="F87" i="10" s="1"/>
  <c r="E20" i="10"/>
  <c r="F20" i="10" s="1"/>
  <c r="E63" i="10"/>
  <c r="F63" i="10" s="1"/>
  <c r="E83" i="10"/>
  <c r="F83" i="10" s="1"/>
  <c r="E78" i="10"/>
  <c r="F78" i="10" s="1"/>
  <c r="E37" i="10"/>
  <c r="F37" i="10" s="1"/>
  <c r="E89" i="10"/>
  <c r="F89" i="10" s="1"/>
  <c r="E70" i="10"/>
  <c r="F70" i="10" s="1"/>
  <c r="E108" i="10"/>
  <c r="F108" i="10" s="1"/>
  <c r="E23" i="10"/>
  <c r="F23" i="10" s="1"/>
  <c r="E94" i="10"/>
  <c r="F94" i="10" s="1"/>
  <c r="E75" i="10"/>
  <c r="F75" i="10" s="1"/>
  <c r="E33" i="10"/>
  <c r="F33" i="10" s="1"/>
  <c r="E116" i="10"/>
  <c r="F116" i="10" s="1"/>
  <c r="E61" i="10"/>
  <c r="F61" i="10" s="1"/>
  <c r="E105" i="10"/>
  <c r="F105" i="10" s="1"/>
  <c r="E31" i="10"/>
  <c r="F31" i="10" s="1"/>
  <c r="E24" i="10"/>
  <c r="F24" i="10" s="1"/>
  <c r="E46" i="10"/>
  <c r="F46" i="10" s="1"/>
  <c r="E69" i="10"/>
  <c r="F69" i="10" s="1"/>
  <c r="E90" i="10"/>
  <c r="F90" i="10" s="1"/>
  <c r="E29" i="10"/>
  <c r="F29" i="10" s="1"/>
  <c r="E91" i="10"/>
  <c r="F91" i="10" s="1"/>
  <c r="E57" i="10"/>
  <c r="F57" i="10" s="1"/>
  <c r="E96" i="10"/>
  <c r="F96" i="10" s="1"/>
  <c r="E97" i="10"/>
  <c r="F97" i="10" s="1"/>
  <c r="E40" i="10"/>
  <c r="F40" i="10" s="1"/>
  <c r="E74" i="10"/>
  <c r="F74" i="10" s="1"/>
  <c r="E21" i="10"/>
  <c r="F21" i="10" s="1"/>
  <c r="E19" i="10"/>
  <c r="F19" i="10" s="1"/>
  <c r="E86" i="10"/>
  <c r="F86" i="10" s="1"/>
  <c r="E85" i="10"/>
  <c r="F85" i="10" s="1"/>
  <c r="E67" i="10"/>
  <c r="F67" i="10" s="1"/>
  <c r="E22" i="10"/>
  <c r="F22" i="10" s="1"/>
  <c r="E49" i="10"/>
  <c r="F49" i="10" s="1"/>
  <c r="E52" i="10"/>
  <c r="F52" i="10" s="1"/>
  <c r="E81" i="10"/>
  <c r="F81" i="10" s="1"/>
  <c r="E45" i="10"/>
  <c r="F45" i="10" s="1"/>
  <c r="E56" i="10"/>
  <c r="F56" i="10" s="1"/>
  <c r="E15" i="10"/>
  <c r="F15" i="10" s="1"/>
  <c r="E65" i="10"/>
  <c r="F65" i="10" s="1"/>
  <c r="E115" i="10"/>
  <c r="F115" i="10" s="1"/>
  <c r="E106" i="10"/>
  <c r="F106" i="10" s="1"/>
  <c r="E84" i="10"/>
  <c r="F84" i="10" s="1"/>
  <c r="E51" i="10"/>
  <c r="F51" i="10" s="1"/>
  <c r="E88" i="10"/>
  <c r="F88" i="10" s="1"/>
  <c r="E48" i="10"/>
  <c r="F48" i="10" s="1"/>
  <c r="E114" i="10"/>
  <c r="F114" i="10" s="1"/>
  <c r="E17" i="10"/>
  <c r="F17" i="10" s="1"/>
  <c r="E41" i="10"/>
  <c r="F41" i="10" s="1"/>
  <c r="E16" i="10"/>
  <c r="F16" i="10" s="1"/>
  <c r="E66" i="10"/>
  <c r="F66" i="10" s="1"/>
  <c r="E10" i="10"/>
  <c r="F10" i="10" s="1"/>
  <c r="E53" i="10"/>
  <c r="F53" i="10" s="1"/>
  <c r="E55" i="10"/>
  <c r="F55" i="10" s="1"/>
  <c r="E82" i="10"/>
  <c r="F82" i="10" s="1"/>
  <c r="E72" i="10"/>
  <c r="F72" i="10" s="1"/>
  <c r="E26" i="10"/>
  <c r="F26" i="10" s="1"/>
  <c r="E102" i="10"/>
  <c r="F102" i="10" s="1"/>
  <c r="E43" i="10"/>
  <c r="F43" i="10" s="1"/>
  <c r="E77" i="10"/>
  <c r="F77" i="10" s="1"/>
  <c r="E60" i="10"/>
  <c r="F60" i="10" s="1"/>
  <c r="E32" i="10"/>
  <c r="F32" i="10" s="1"/>
  <c r="E62" i="10"/>
  <c r="F62" i="10" s="1"/>
  <c r="E39" i="10"/>
  <c r="F39" i="10" s="1"/>
  <c r="E92" i="10"/>
  <c r="F92" i="10" s="1"/>
  <c r="E100" i="10"/>
  <c r="F100" i="10" s="1"/>
  <c r="E42" i="10"/>
  <c r="F42" i="10" s="1"/>
  <c r="E44" i="10"/>
  <c r="F44" i="10" s="1"/>
  <c r="E110" i="10"/>
  <c r="F110" i="10" s="1"/>
  <c r="E59" i="10"/>
  <c r="F59" i="10" s="1"/>
  <c r="E18" i="10"/>
  <c r="F18" i="10" s="1"/>
  <c r="E9" i="10"/>
  <c r="F9" i="10" s="1"/>
  <c r="E101" i="10"/>
  <c r="F101" i="10" s="1"/>
  <c r="E117" i="10"/>
  <c r="F117" i="10" s="1"/>
  <c r="E113" i="10"/>
  <c r="F113" i="10" s="1"/>
  <c r="E50" i="10"/>
  <c r="F50" i="10" s="1"/>
  <c r="E38" i="10"/>
  <c r="F38" i="10" s="1"/>
  <c r="E99" i="10"/>
  <c r="F99" i="10" s="1"/>
  <c r="E107" i="10"/>
  <c r="F107" i="10" s="1"/>
  <c r="E103" i="10"/>
  <c r="F103" i="10" s="1"/>
  <c r="E25" i="10"/>
  <c r="F25" i="10" s="1"/>
  <c r="E73" i="10"/>
  <c r="F73" i="10" s="1"/>
  <c r="E28" i="10"/>
  <c r="F28" i="10" s="1"/>
  <c r="E47" i="10"/>
  <c r="F47" i="10" s="1"/>
  <c r="E36" i="10"/>
  <c r="F36" i="10" s="1"/>
  <c r="E93" i="10"/>
  <c r="F93" i="10" s="1"/>
  <c r="E35" i="10"/>
  <c r="F35" i="10" s="1"/>
  <c r="E34" i="10"/>
  <c r="F34" i="10" s="1"/>
  <c r="E98" i="10"/>
  <c r="F98" i="10" s="1"/>
  <c r="E27" i="10"/>
  <c r="F27" i="10" s="1"/>
  <c r="E58" i="10"/>
  <c r="F58" i="10" s="1"/>
  <c r="E14" i="10"/>
  <c r="F14" i="10" s="1"/>
  <c r="F8" i="9"/>
  <c r="G8" i="9" s="1"/>
  <c r="F57" i="9"/>
  <c r="F13" i="9"/>
  <c r="F28" i="9"/>
  <c r="G9" i="9" s="1"/>
  <c r="F21" i="9"/>
  <c r="G22" i="9" s="1"/>
  <c r="F96" i="9"/>
  <c r="G96" i="9" s="1"/>
  <c r="F12" i="9"/>
  <c r="F104" i="9"/>
  <c r="F34" i="9"/>
  <c r="F97" i="9"/>
  <c r="F105" i="9"/>
  <c r="F55" i="9"/>
  <c r="F20" i="9"/>
  <c r="G20" i="9" s="1"/>
  <c r="F22" i="9"/>
  <c r="F53" i="9"/>
  <c r="F64" i="9"/>
  <c r="F88" i="9"/>
  <c r="F106" i="9"/>
  <c r="F14" i="9"/>
  <c r="G44" i="9" s="1"/>
  <c r="F51" i="9"/>
  <c r="G51" i="9" s="1"/>
  <c r="F72" i="9"/>
  <c r="G13" i="9" s="1"/>
  <c r="F9" i="9"/>
  <c r="F66" i="9"/>
  <c r="G28" i="9" s="1"/>
  <c r="F19" i="9"/>
  <c r="F87" i="9"/>
  <c r="G37" i="9" s="1"/>
  <c r="F83" i="9"/>
  <c r="F107" i="9"/>
  <c r="F108" i="9"/>
  <c r="F67" i="9"/>
  <c r="F58" i="9"/>
  <c r="G90" i="9" s="1"/>
  <c r="F59" i="9"/>
  <c r="F84" i="9"/>
  <c r="F44" i="9"/>
  <c r="F86" i="9"/>
  <c r="G36" i="9" s="1"/>
  <c r="F47" i="9"/>
  <c r="F46" i="9"/>
  <c r="G10" i="9" s="1"/>
  <c r="F109" i="9"/>
  <c r="F95" i="9"/>
  <c r="F77" i="9"/>
  <c r="F98" i="9"/>
  <c r="G69" i="9" s="1"/>
  <c r="F110" i="9"/>
  <c r="G92" i="9" s="1"/>
  <c r="F101" i="9"/>
  <c r="G72" i="9" s="1"/>
  <c r="F15" i="9"/>
  <c r="G53" i="9" s="1"/>
  <c r="F100" i="9"/>
  <c r="F82" i="9"/>
  <c r="G52" i="9"/>
  <c r="F23" i="9"/>
  <c r="F32" i="9"/>
  <c r="G41" i="9" s="1"/>
  <c r="F69" i="9"/>
  <c r="F42" i="9"/>
  <c r="F33" i="9"/>
  <c r="F29" i="9"/>
  <c r="F30" i="9"/>
  <c r="G95" i="9" s="1"/>
  <c r="F49" i="9"/>
  <c r="F39" i="9"/>
  <c r="F111" i="9"/>
  <c r="F74" i="9"/>
  <c r="F38" i="9"/>
  <c r="G82" i="9" s="1"/>
  <c r="G64" i="9"/>
  <c r="F54" i="9"/>
  <c r="G65" i="9"/>
  <c r="F112" i="9"/>
  <c r="G100" i="9" s="1"/>
  <c r="F90" i="9"/>
  <c r="F113" i="9"/>
  <c r="F114" i="9"/>
  <c r="F25" i="9"/>
  <c r="F41" i="9"/>
  <c r="G104" i="9" s="1"/>
  <c r="F68" i="9"/>
  <c r="G74" i="9" s="1"/>
  <c r="F70" i="9"/>
  <c r="F80" i="9"/>
  <c r="G76" i="9" s="1"/>
  <c r="F81" i="9"/>
  <c r="G66" i="9" s="1"/>
  <c r="F115" i="9"/>
  <c r="F27" i="9"/>
  <c r="G77" i="9"/>
  <c r="F63" i="9"/>
  <c r="G107" i="9" s="1"/>
  <c r="F37" i="9"/>
  <c r="G75" i="9" s="1"/>
  <c r="F91" i="9"/>
  <c r="G91" i="9" s="1"/>
  <c r="F116" i="9"/>
  <c r="F99" i="9"/>
  <c r="G70" i="9" s="1"/>
  <c r="F76" i="9"/>
  <c r="G83" i="9"/>
  <c r="F102" i="9"/>
  <c r="G73" i="9" s="1"/>
  <c r="G84" i="9"/>
  <c r="F24" i="9"/>
  <c r="G109" i="9" s="1"/>
  <c r="G85" i="9"/>
  <c r="F85" i="9"/>
  <c r="F93" i="9"/>
  <c r="G56" i="9" s="1"/>
  <c r="F62" i="9"/>
  <c r="G42" i="9" s="1"/>
  <c r="F79" i="9"/>
  <c r="G110" i="9" s="1"/>
  <c r="G89" i="9"/>
  <c r="F35" i="9"/>
  <c r="G111" i="9" s="1"/>
  <c r="F65" i="9"/>
  <c r="F40" i="9"/>
  <c r="F26" i="9"/>
  <c r="G34" i="9" s="1"/>
  <c r="F10" i="9"/>
  <c r="F92" i="9"/>
  <c r="G50" i="9" s="1"/>
  <c r="F89" i="9"/>
  <c r="F78" i="9"/>
  <c r="G78" i="9" s="1"/>
  <c r="G97" i="9"/>
  <c r="F75" i="9"/>
  <c r="F117" i="9"/>
  <c r="F118" i="9"/>
  <c r="F31" i="9"/>
  <c r="G114" i="9" s="1"/>
  <c r="F103" i="9"/>
  <c r="G80" i="9" s="1"/>
  <c r="F18" i="9"/>
  <c r="F71" i="9"/>
  <c r="F61" i="9"/>
  <c r="G19" i="9" s="1"/>
  <c r="G105" i="9"/>
  <c r="F52" i="9"/>
  <c r="G27" i="9" s="1"/>
  <c r="F73" i="9"/>
  <c r="G68" i="9" s="1"/>
  <c r="F17" i="9"/>
  <c r="G108" i="9"/>
  <c r="F43" i="9"/>
  <c r="G23" i="9" s="1"/>
  <c r="F94" i="9"/>
  <c r="G57" i="9" s="1"/>
  <c r="F56" i="9"/>
  <c r="F36" i="9"/>
  <c r="F11" i="9"/>
  <c r="F48" i="9"/>
  <c r="G17" i="9" s="1"/>
  <c r="F45" i="9"/>
  <c r="F60" i="9"/>
  <c r="G18" i="9" s="1"/>
  <c r="J53" i="8"/>
  <c r="K53" i="8" s="1"/>
  <c r="J24" i="8"/>
  <c r="K24" i="8" s="1"/>
  <c r="J47" i="8"/>
  <c r="K47" i="8" s="1"/>
  <c r="J44" i="8"/>
  <c r="K44" i="8" s="1"/>
  <c r="J98" i="8"/>
  <c r="K98" i="8" s="1"/>
  <c r="J16" i="8"/>
  <c r="K16" i="8" s="1"/>
  <c r="J35" i="8"/>
  <c r="K35" i="8" s="1"/>
  <c r="J106" i="8"/>
  <c r="K106" i="8" s="1"/>
  <c r="J82" i="8"/>
  <c r="K82" i="8" s="1"/>
  <c r="J107" i="8"/>
  <c r="K107" i="8" s="1"/>
  <c r="J91" i="8"/>
  <c r="K91" i="8" s="1"/>
  <c r="J23" i="8"/>
  <c r="K23" i="8" s="1"/>
  <c r="J22" i="8"/>
  <c r="K22" i="8" s="1"/>
  <c r="J85" i="8"/>
  <c r="K85" i="8" s="1"/>
  <c r="J97" i="8"/>
  <c r="K97" i="8" s="1"/>
  <c r="J14" i="8"/>
  <c r="K14" i="8" s="1"/>
  <c r="J108" i="8"/>
  <c r="K108" i="8" s="1"/>
  <c r="J90" i="8"/>
  <c r="K90" i="8" s="1"/>
  <c r="J13" i="8"/>
  <c r="K13" i="8" s="1"/>
  <c r="J60" i="8"/>
  <c r="K60" i="8" s="1"/>
  <c r="J20" i="8"/>
  <c r="K20" i="8" s="1"/>
  <c r="J19" i="8"/>
  <c r="K19" i="8" s="1"/>
  <c r="J73" i="8"/>
  <c r="K73" i="8" s="1"/>
  <c r="J89" i="8"/>
  <c r="K89" i="8" s="1"/>
  <c r="J49" i="8"/>
  <c r="K49" i="8" s="1"/>
  <c r="J109" i="8"/>
  <c r="K109" i="8" s="1"/>
  <c r="J68" i="8"/>
  <c r="K68" i="8" s="1"/>
  <c r="J59" i="8"/>
  <c r="K59" i="8" s="1"/>
  <c r="J110" i="8"/>
  <c r="K110" i="8" s="1"/>
  <c r="J83" i="8"/>
  <c r="K83" i="8" s="1"/>
  <c r="J58" i="8"/>
  <c r="K58" i="8" s="1"/>
  <c r="J27" i="8"/>
  <c r="K27" i="8" s="1"/>
  <c r="J88" i="8"/>
  <c r="K88" i="8" s="1"/>
  <c r="J15" i="8"/>
  <c r="K15" i="8" s="1"/>
  <c r="J111" i="8"/>
  <c r="K111" i="8" s="1"/>
  <c r="J66" i="8"/>
  <c r="K66" i="8" s="1"/>
  <c r="J104" i="8"/>
  <c r="K104" i="8" s="1"/>
  <c r="J100" i="8"/>
  <c r="K100" i="8" s="1"/>
  <c r="J70" i="8"/>
  <c r="K70" i="8" s="1"/>
  <c r="J103" i="8"/>
  <c r="K103" i="8" s="1"/>
  <c r="J46" i="8"/>
  <c r="K46" i="8" s="1"/>
  <c r="J102" i="8"/>
  <c r="K102" i="8" s="1"/>
  <c r="J84" i="8"/>
  <c r="K84" i="8" s="1"/>
  <c r="J33" i="8"/>
  <c r="K33" i="8" s="1"/>
  <c r="J63" i="8"/>
  <c r="K63" i="8" s="1"/>
  <c r="J34" i="8"/>
  <c r="K34" i="8" s="1"/>
  <c r="J94" i="8"/>
  <c r="K94" i="8" s="1"/>
  <c r="J31" i="8"/>
  <c r="K31" i="8" s="1"/>
  <c r="J11" i="8"/>
  <c r="J50" i="8"/>
  <c r="K50" i="8" s="1"/>
  <c r="J40" i="8"/>
  <c r="K40" i="8" s="1"/>
  <c r="J112" i="8"/>
  <c r="K112" i="8" s="1"/>
  <c r="J75" i="8"/>
  <c r="K75" i="8" s="1"/>
  <c r="J113" i="8"/>
  <c r="K113" i="8" s="1"/>
  <c r="J105" i="8"/>
  <c r="K105" i="8" s="1"/>
  <c r="J79" i="8"/>
  <c r="K79" i="8" s="1"/>
  <c r="J114" i="8"/>
  <c r="K114" i="8" s="1"/>
  <c r="J92" i="8"/>
  <c r="K92" i="8" s="1"/>
  <c r="J115" i="8"/>
  <c r="K115" i="8" s="1"/>
  <c r="J26" i="8"/>
  <c r="K26" i="8" s="1"/>
  <c r="J42" i="8"/>
  <c r="K42" i="8" s="1"/>
  <c r="J116" i="8"/>
  <c r="K116" i="8" s="1"/>
  <c r="J38" i="8"/>
  <c r="K38" i="8" s="1"/>
  <c r="J41" i="8"/>
  <c r="K41" i="8" s="1"/>
  <c r="J55" i="8"/>
  <c r="K55" i="8" s="1"/>
  <c r="J76" i="8"/>
  <c r="K76" i="8" s="1"/>
  <c r="J28" i="8"/>
  <c r="K28" i="8" s="1"/>
  <c r="J64" i="8"/>
  <c r="K64" i="8" s="1"/>
  <c r="J117" i="8"/>
  <c r="K117" i="8" s="1"/>
  <c r="J81" i="8"/>
  <c r="K81" i="8" s="1"/>
  <c r="J93" i="8"/>
  <c r="K93" i="8" s="1"/>
  <c r="J25" i="8"/>
  <c r="K25" i="8" s="1"/>
  <c r="J101" i="8"/>
  <c r="K101" i="8" s="1"/>
  <c r="J39" i="8"/>
  <c r="K39" i="8" s="1"/>
  <c r="J69" i="8"/>
  <c r="K69" i="8" s="1"/>
  <c r="J80" i="8"/>
  <c r="K80" i="8" s="1"/>
  <c r="J87" i="8"/>
  <c r="K87" i="8" s="1"/>
  <c r="J95" i="8"/>
  <c r="K95" i="8" s="1"/>
  <c r="J48" i="8"/>
  <c r="K48" i="8" s="1"/>
  <c r="J36" i="8"/>
  <c r="K36" i="8" s="1"/>
  <c r="J118" i="8"/>
  <c r="K118" i="8" s="1"/>
  <c r="J65" i="8"/>
  <c r="K65" i="8" s="1"/>
  <c r="J96" i="8"/>
  <c r="K96" i="8" s="1"/>
  <c r="J86" i="8"/>
  <c r="K86" i="8" s="1"/>
  <c r="J45" i="8"/>
  <c r="K45" i="8" s="1"/>
  <c r="J52" i="8"/>
  <c r="K52" i="8" s="1"/>
  <c r="J72" i="8"/>
  <c r="K72" i="8" s="1"/>
  <c r="J78" i="8"/>
  <c r="K78" i="8" s="1"/>
  <c r="J74" i="8"/>
  <c r="K74" i="8" s="1"/>
  <c r="J119" i="8"/>
  <c r="K119" i="8" s="1"/>
  <c r="J32" i="8"/>
  <c r="K32" i="8" s="1"/>
  <c r="J18" i="8"/>
  <c r="K18" i="8" s="1"/>
  <c r="J77" i="8"/>
  <c r="K77" i="8" s="1"/>
  <c r="J12" i="8"/>
  <c r="K12" i="8" s="1"/>
  <c r="J56" i="8"/>
  <c r="K56" i="8" s="1"/>
  <c r="J21" i="8"/>
  <c r="K21" i="8" s="1"/>
  <c r="J67" i="8"/>
  <c r="K67" i="8" s="1"/>
  <c r="J99" i="8"/>
  <c r="K99" i="8" s="1"/>
  <c r="J57" i="8"/>
  <c r="K57" i="8" s="1"/>
  <c r="J54" i="8"/>
  <c r="K54" i="8" s="1"/>
  <c r="J37" i="8"/>
  <c r="K37" i="8" s="1"/>
  <c r="J51" i="8"/>
  <c r="K51" i="8" s="1"/>
  <c r="J71" i="8"/>
  <c r="K71" i="8" s="1"/>
  <c r="J30" i="8"/>
  <c r="K30" i="8" s="1"/>
  <c r="J61" i="8"/>
  <c r="K61" i="8" s="1"/>
  <c r="J8" i="8"/>
  <c r="K8" i="8" s="1"/>
  <c r="J43" i="8"/>
  <c r="K43" i="8" s="1"/>
  <c r="J62" i="8"/>
  <c r="K62" i="8" s="1"/>
  <c r="G60" i="9" l="1"/>
  <c r="G43" i="9"/>
  <c r="G115" i="9"/>
  <c r="G112" i="9"/>
  <c r="G117" i="9"/>
  <c r="G62" i="9"/>
  <c r="G59" i="9"/>
  <c r="G99" i="9"/>
  <c r="G15" i="9"/>
  <c r="G33" i="9"/>
  <c r="G11" i="9"/>
  <c r="G12" i="9"/>
  <c r="G113" i="9"/>
  <c r="G118" i="9"/>
  <c r="G98" i="9"/>
  <c r="G81" i="9"/>
  <c r="G71" i="9"/>
  <c r="G25" i="9"/>
  <c r="G67" i="9"/>
  <c r="G38" i="9"/>
  <c r="G101" i="9"/>
  <c r="G49" i="9"/>
  <c r="G30" i="9"/>
  <c r="G103" i="9"/>
  <c r="G45" i="9"/>
  <c r="G86" i="9"/>
  <c r="G48" i="9"/>
  <c r="G94" i="9"/>
  <c r="G79" i="9"/>
  <c r="G88" i="9"/>
  <c r="G63" i="9"/>
  <c r="G14" i="9"/>
  <c r="G54" i="9"/>
  <c r="G46" i="9"/>
  <c r="G58" i="9"/>
  <c r="G29" i="9"/>
  <c r="G35" i="9"/>
  <c r="G55" i="9"/>
  <c r="G61" i="9"/>
  <c r="G87" i="9"/>
  <c r="G24" i="9"/>
  <c r="G39" i="9"/>
  <c r="G31" i="9"/>
  <c r="G116" i="9"/>
  <c r="G102" i="9"/>
  <c r="G32" i="9"/>
  <c r="G106" i="9"/>
  <c r="G93" i="9"/>
  <c r="G21" i="9"/>
  <c r="G26" i="9"/>
  <c r="G40" i="9"/>
  <c r="G47" i="9"/>
  <c r="K11" i="8"/>
  <c r="K120" i="8" s="1"/>
  <c r="J120" i="8"/>
  <c r="F77" i="7"/>
  <c r="G58" i="7" s="1"/>
  <c r="F78" i="7"/>
  <c r="F79" i="7"/>
  <c r="F80" i="7"/>
  <c r="F81" i="7"/>
  <c r="F21" i="7"/>
  <c r="F68" i="7"/>
  <c r="F82" i="7"/>
  <c r="F46" i="7"/>
  <c r="F24" i="7"/>
  <c r="F69" i="7"/>
  <c r="F75" i="7"/>
  <c r="G56" i="7" s="1"/>
  <c r="F38" i="7"/>
  <c r="F33" i="7"/>
  <c r="F16" i="7"/>
  <c r="F51" i="7"/>
  <c r="F83" i="7"/>
  <c r="G65" i="7" s="1"/>
  <c r="F67" i="7"/>
  <c r="G24" i="7" s="1"/>
  <c r="F53" i="7"/>
  <c r="F44" i="7"/>
  <c r="F59" i="7"/>
  <c r="F49" i="7"/>
  <c r="G27" i="7" s="1"/>
  <c r="F74" i="7"/>
  <c r="F23" i="7"/>
  <c r="G20" i="7" s="1"/>
  <c r="F17" i="7"/>
  <c r="G22" i="7" s="1"/>
  <c r="F41" i="7"/>
  <c r="G66" i="7" s="1"/>
  <c r="F56" i="7"/>
  <c r="F84" i="7"/>
  <c r="F11" i="7"/>
  <c r="F85" i="7"/>
  <c r="F72" i="7"/>
  <c r="F60" i="7"/>
  <c r="F39" i="7"/>
  <c r="F73" i="7"/>
  <c r="F57" i="7"/>
  <c r="F35" i="7"/>
  <c r="F86" i="7"/>
  <c r="G73" i="7" s="1"/>
  <c r="F34" i="7"/>
  <c r="G12" i="7" s="1"/>
  <c r="F43" i="7"/>
  <c r="F27" i="7"/>
  <c r="F87" i="7"/>
  <c r="F13" i="7"/>
  <c r="F8" i="7"/>
  <c r="G21" i="7" s="1"/>
  <c r="F45" i="7"/>
  <c r="F9" i="7"/>
  <c r="F61" i="7"/>
  <c r="F18" i="7"/>
  <c r="F22" i="7"/>
  <c r="F19" i="7"/>
  <c r="F15" i="7"/>
  <c r="G77" i="7" s="1"/>
  <c r="F32" i="7"/>
  <c r="F50" i="7"/>
  <c r="G50" i="7" s="1"/>
  <c r="F58" i="7"/>
  <c r="G49" i="7" s="1"/>
  <c r="F52" i="7"/>
  <c r="G78" i="7" s="1"/>
  <c r="F70" i="7"/>
  <c r="G38" i="7" s="1"/>
  <c r="F47" i="7"/>
  <c r="G79" i="7" s="1"/>
  <c r="F66" i="7"/>
  <c r="F88" i="7"/>
  <c r="G80" i="7" s="1"/>
  <c r="F89" i="7"/>
  <c r="F20" i="7"/>
  <c r="G32" i="7" s="1"/>
  <c r="F29" i="7"/>
  <c r="F31" i="7"/>
  <c r="G82" i="7" s="1"/>
  <c r="F90" i="7"/>
  <c r="F64" i="7"/>
  <c r="F36" i="7"/>
  <c r="F63" i="7"/>
  <c r="F10" i="7"/>
  <c r="G52" i="7" s="1"/>
  <c r="F26" i="7"/>
  <c r="G84" i="7" s="1"/>
  <c r="F91" i="7"/>
  <c r="F92" i="7"/>
  <c r="F93" i="7"/>
  <c r="F65" i="7"/>
  <c r="F42" i="7"/>
  <c r="F94" i="7"/>
  <c r="G88" i="7" s="1"/>
  <c r="F95" i="7"/>
  <c r="G89" i="7" s="1"/>
  <c r="F12" i="7"/>
  <c r="F96" i="7"/>
  <c r="F97" i="7"/>
  <c r="G92" i="7" s="1"/>
  <c r="F98" i="7"/>
  <c r="F99" i="7"/>
  <c r="F100" i="7"/>
  <c r="F101" i="7"/>
  <c r="F102" i="7"/>
  <c r="F103" i="7"/>
  <c r="F104" i="7"/>
  <c r="G99" i="7" s="1"/>
  <c r="F105" i="7"/>
  <c r="F30" i="7"/>
  <c r="F106" i="7"/>
  <c r="F107" i="7"/>
  <c r="F108" i="7"/>
  <c r="F71" i="7"/>
  <c r="G45" i="7" s="1"/>
  <c r="F109" i="7"/>
  <c r="F28" i="7"/>
  <c r="F110" i="7"/>
  <c r="G106" i="7" s="1"/>
  <c r="F111" i="7"/>
  <c r="F48" i="7"/>
  <c r="F112" i="7"/>
  <c r="F113" i="7"/>
  <c r="G110" i="7" s="1"/>
  <c r="F40" i="7"/>
  <c r="G18" i="7" s="1"/>
  <c r="F54" i="7"/>
  <c r="F114" i="7"/>
  <c r="F115" i="7"/>
  <c r="F116" i="7"/>
  <c r="F14" i="7"/>
  <c r="F25" i="7"/>
  <c r="F55" i="7"/>
  <c r="F37" i="7"/>
  <c r="F117" i="7"/>
  <c r="F118" i="7"/>
  <c r="F76" i="7"/>
  <c r="G57" i="7" s="1"/>
  <c r="R54" i="6"/>
  <c r="R30" i="6"/>
  <c r="R20" i="6"/>
  <c r="R65" i="6"/>
  <c r="R68" i="6"/>
  <c r="R71" i="6"/>
  <c r="R72" i="6"/>
  <c r="R75" i="6"/>
  <c r="R42" i="6"/>
  <c r="R77" i="6"/>
  <c r="R78" i="6"/>
  <c r="R80" i="6"/>
  <c r="R81" i="6"/>
  <c r="R50" i="6"/>
  <c r="R84" i="6"/>
  <c r="R87" i="6"/>
  <c r="R88" i="6"/>
  <c r="R90" i="6"/>
  <c r="R91" i="6"/>
  <c r="R92" i="6"/>
  <c r="R95" i="6"/>
  <c r="R100" i="6"/>
  <c r="R101" i="6"/>
  <c r="R41" i="6"/>
  <c r="R109" i="6"/>
  <c r="R110" i="6"/>
  <c r="R40" i="6"/>
  <c r="R111" i="6"/>
  <c r="R19" i="6"/>
  <c r="F62" i="5"/>
  <c r="F73" i="5"/>
  <c r="F84" i="5"/>
  <c r="G63" i="5" s="1"/>
  <c r="F85" i="5"/>
  <c r="F77" i="5"/>
  <c r="F80" i="5"/>
  <c r="G59" i="5" s="1"/>
  <c r="F71" i="5"/>
  <c r="F86" i="5"/>
  <c r="F26" i="5"/>
  <c r="F78" i="5"/>
  <c r="F8" i="5"/>
  <c r="F75" i="5"/>
  <c r="G49" i="5" s="1"/>
  <c r="F60" i="5"/>
  <c r="F59" i="5"/>
  <c r="F64" i="5"/>
  <c r="G24" i="5" s="1"/>
  <c r="F87" i="5"/>
  <c r="F28" i="5"/>
  <c r="G69" i="5" s="1"/>
  <c r="F88" i="5"/>
  <c r="G70" i="5" s="1"/>
  <c r="F33" i="5"/>
  <c r="F89" i="5"/>
  <c r="G71" i="5" s="1"/>
  <c r="F10" i="5"/>
  <c r="F66" i="5"/>
  <c r="F11" i="5"/>
  <c r="G39" i="5" s="1"/>
  <c r="F90" i="5"/>
  <c r="F35" i="5"/>
  <c r="G73" i="5" s="1"/>
  <c r="F49" i="5"/>
  <c r="F47" i="5"/>
  <c r="G53" i="5" s="1"/>
  <c r="F51" i="5"/>
  <c r="F23" i="5"/>
  <c r="G50" i="5" s="1"/>
  <c r="F91" i="5"/>
  <c r="F30" i="5"/>
  <c r="F79" i="5"/>
  <c r="F32" i="5"/>
  <c r="F14" i="5"/>
  <c r="F41" i="5"/>
  <c r="F58" i="5"/>
  <c r="G11" i="5" s="1"/>
  <c r="F9" i="5"/>
  <c r="F20" i="5"/>
  <c r="G32" i="5" s="1"/>
  <c r="F61" i="5"/>
  <c r="G15" i="5" s="1"/>
  <c r="F70" i="5"/>
  <c r="F53" i="5"/>
  <c r="G78" i="5" s="1"/>
  <c r="F25" i="5"/>
  <c r="F16" i="5"/>
  <c r="G35" i="5" s="1"/>
  <c r="F46" i="5"/>
  <c r="F69" i="5"/>
  <c r="F13" i="5"/>
  <c r="F48" i="5"/>
  <c r="G9" i="5" s="1"/>
  <c r="F92" i="5"/>
  <c r="G79" i="5" s="1"/>
  <c r="F93" i="5"/>
  <c r="F44" i="5"/>
  <c r="F52" i="5"/>
  <c r="G82" i="5" s="1"/>
  <c r="F42" i="5"/>
  <c r="F29" i="5"/>
  <c r="F72" i="5"/>
  <c r="G42" i="5" s="1"/>
  <c r="F43" i="5"/>
  <c r="G33" i="5" s="1"/>
  <c r="F94" i="5"/>
  <c r="G85" i="5" s="1"/>
  <c r="F65" i="5"/>
  <c r="F57" i="5"/>
  <c r="G10" i="5" s="1"/>
  <c r="F95" i="5"/>
  <c r="G86" i="5" s="1"/>
  <c r="F67" i="5"/>
  <c r="G28" i="5" s="1"/>
  <c r="F96" i="5"/>
  <c r="G87" i="5" s="1"/>
  <c r="F63" i="5"/>
  <c r="F97" i="5"/>
  <c r="G88" i="5" s="1"/>
  <c r="F24" i="5"/>
  <c r="F45" i="5"/>
  <c r="G23" i="5" s="1"/>
  <c r="F12" i="5"/>
  <c r="G21" i="5" s="1"/>
  <c r="F76" i="5"/>
  <c r="G55" i="5" s="1"/>
  <c r="F98" i="5"/>
  <c r="G89" i="5" s="1"/>
  <c r="F99" i="5"/>
  <c r="F100" i="5"/>
  <c r="F37" i="5"/>
  <c r="F54" i="5"/>
  <c r="G93" i="5" s="1"/>
  <c r="F38" i="5"/>
  <c r="F101" i="5"/>
  <c r="G94" i="5" s="1"/>
  <c r="F102" i="5"/>
  <c r="G95" i="5" s="1"/>
  <c r="F55" i="5"/>
  <c r="F103" i="5"/>
  <c r="F104" i="5"/>
  <c r="G98" i="5" s="1"/>
  <c r="F105" i="5"/>
  <c r="G99" i="5" s="1"/>
  <c r="F106" i="5"/>
  <c r="G100" i="5" s="1"/>
  <c r="F107" i="5"/>
  <c r="F108" i="5"/>
  <c r="F109" i="5"/>
  <c r="G103" i="5" s="1"/>
  <c r="F27" i="5"/>
  <c r="G51" i="5" s="1"/>
  <c r="F82" i="5"/>
  <c r="F110" i="5"/>
  <c r="F17" i="5"/>
  <c r="G47" i="5" s="1"/>
  <c r="F111" i="5"/>
  <c r="F81" i="5"/>
  <c r="G60" i="5" s="1"/>
  <c r="F112" i="5"/>
  <c r="G106" i="5" s="1"/>
  <c r="F113" i="5"/>
  <c r="G107" i="5" s="1"/>
  <c r="F31" i="5"/>
  <c r="G108" i="5" s="1"/>
  <c r="F19" i="5"/>
  <c r="F39" i="5"/>
  <c r="F114" i="5"/>
  <c r="G110" i="5" s="1"/>
  <c r="F15" i="5"/>
  <c r="G31" i="5" s="1"/>
  <c r="F36" i="5"/>
  <c r="G26" i="5" s="1"/>
  <c r="F40" i="5"/>
  <c r="G111" i="5" s="1"/>
  <c r="F115" i="5"/>
  <c r="G112" i="5" s="1"/>
  <c r="F21" i="5"/>
  <c r="G30" i="5" s="1"/>
  <c r="F116" i="5"/>
  <c r="G113" i="5" s="1"/>
  <c r="F74" i="5"/>
  <c r="G48" i="5" s="1"/>
  <c r="F68" i="5"/>
  <c r="F22" i="5"/>
  <c r="F34" i="5"/>
  <c r="F50" i="5"/>
  <c r="F18" i="5"/>
  <c r="G29" i="5" s="1"/>
  <c r="F117" i="5"/>
  <c r="G116" i="5" s="1"/>
  <c r="F118" i="5"/>
  <c r="F83" i="5"/>
  <c r="G62" i="5" s="1"/>
  <c r="G45" i="4"/>
  <c r="G60" i="4"/>
  <c r="G138" i="4"/>
  <c r="G18" i="4"/>
  <c r="G169" i="4"/>
  <c r="G157" i="4"/>
  <c r="G69" i="4"/>
  <c r="G139" i="4"/>
  <c r="G92" i="4"/>
  <c r="G142" i="4"/>
  <c r="G89" i="4"/>
  <c r="G72" i="4"/>
  <c r="G136" i="4"/>
  <c r="G59" i="4"/>
  <c r="G30" i="4"/>
  <c r="G107" i="4"/>
  <c r="G53" i="4"/>
  <c r="G11" i="4"/>
  <c r="G56" i="4"/>
  <c r="G20" i="4"/>
  <c r="G33" i="4"/>
  <c r="G124" i="4"/>
  <c r="G35" i="4"/>
  <c r="G29" i="4"/>
  <c r="G127" i="4"/>
  <c r="G134" i="4"/>
  <c r="G119" i="4"/>
  <c r="G13" i="4"/>
  <c r="G79" i="4"/>
  <c r="G42" i="4"/>
  <c r="G55" i="4"/>
  <c r="G25" i="4"/>
  <c r="G164" i="4"/>
  <c r="G86" i="4"/>
  <c r="G143" i="4"/>
  <c r="G66" i="4"/>
  <c r="G167" i="4"/>
  <c r="G49" i="4"/>
  <c r="G129" i="4"/>
  <c r="G99" i="4"/>
  <c r="G109" i="4"/>
  <c r="G103" i="4"/>
  <c r="G159" i="4"/>
  <c r="G122" i="4"/>
  <c r="G58" i="4"/>
  <c r="G67" i="4"/>
  <c r="G123" i="4"/>
  <c r="G166" i="4"/>
  <c r="G32" i="4"/>
  <c r="G64" i="4"/>
  <c r="G150" i="4"/>
  <c r="G57" i="4"/>
  <c r="G118" i="4"/>
  <c r="G163" i="4"/>
  <c r="G125" i="4"/>
  <c r="G37" i="4"/>
  <c r="G9" i="4"/>
  <c r="G94" i="4"/>
  <c r="G156" i="4"/>
  <c r="G165" i="4"/>
  <c r="G114" i="4"/>
  <c r="G52" i="4"/>
  <c r="G34" i="4"/>
  <c r="G95" i="4"/>
  <c r="G110" i="4"/>
  <c r="G111" i="4"/>
  <c r="G83" i="4"/>
  <c r="G12" i="4"/>
  <c r="G17" i="4"/>
  <c r="G28" i="4"/>
  <c r="G130" i="4"/>
  <c r="G102" i="4"/>
  <c r="G26" i="4"/>
  <c r="G112" i="4"/>
  <c r="G14" i="4"/>
  <c r="G68" i="4"/>
  <c r="G44" i="4"/>
  <c r="G158" i="4"/>
  <c r="G168" i="4"/>
  <c r="G84" i="4"/>
  <c r="G70" i="4"/>
  <c r="G115" i="4"/>
  <c r="G31" i="4"/>
  <c r="G155" i="4"/>
  <c r="G132" i="4"/>
  <c r="G144" i="4"/>
  <c r="G90" i="4"/>
  <c r="G116" i="4"/>
  <c r="G96" i="4"/>
  <c r="G147" i="4"/>
  <c r="G88" i="4"/>
  <c r="G106" i="4"/>
  <c r="G21" i="4"/>
  <c r="G148" i="4"/>
  <c r="G149" i="4"/>
  <c r="G36" i="4"/>
  <c r="G87" i="4"/>
  <c r="G91" i="4"/>
  <c r="G43" i="4"/>
  <c r="G10" i="4"/>
  <c r="G19" i="4"/>
  <c r="G141" i="4"/>
  <c r="G145" i="4"/>
  <c r="G51" i="4"/>
  <c r="G131" i="4"/>
  <c r="G40" i="4"/>
  <c r="G65" i="4"/>
  <c r="G162" i="4"/>
  <c r="G16" i="4"/>
  <c r="G23" i="4"/>
  <c r="G71" i="4"/>
  <c r="G78" i="4"/>
  <c r="G152" i="4"/>
  <c r="G38" i="4"/>
  <c r="G62" i="4"/>
  <c r="G24" i="4"/>
  <c r="G121" i="4"/>
  <c r="G22" i="4"/>
  <c r="G41" i="4"/>
  <c r="G15" i="4"/>
  <c r="G93" i="4"/>
  <c r="G137" i="4"/>
  <c r="G160" i="4"/>
  <c r="G75" i="4"/>
  <c r="G77" i="4"/>
  <c r="G80" i="4"/>
  <c r="G133" i="4"/>
  <c r="G46" i="4"/>
  <c r="G154" i="4"/>
  <c r="G54" i="4"/>
  <c r="G63" i="4"/>
  <c r="G128" i="4"/>
  <c r="G73" i="4"/>
  <c r="G135" i="4"/>
  <c r="G82" i="4"/>
  <c r="G85" i="4"/>
  <c r="G61" i="4"/>
  <c r="G151" i="4"/>
  <c r="G117" i="4"/>
  <c r="G27" i="4"/>
  <c r="G170" i="4"/>
  <c r="G140" i="4"/>
  <c r="G50" i="4"/>
  <c r="G146" i="4"/>
  <c r="G98" i="4"/>
  <c r="G48" i="4"/>
  <c r="G97" i="4"/>
  <c r="G47" i="4"/>
  <c r="G153" i="4"/>
  <c r="G76" i="4"/>
  <c r="G126" i="4"/>
  <c r="G100" i="4"/>
  <c r="G120" i="4"/>
  <c r="G8" i="4"/>
  <c r="G81" i="4"/>
  <c r="G108" i="4"/>
  <c r="G113" i="4"/>
  <c r="F33" i="3"/>
  <c r="G34" i="3" s="1"/>
  <c r="F45" i="3"/>
  <c r="G42" i="3" s="1"/>
  <c r="F7" i="3"/>
  <c r="G48" i="3" s="1"/>
  <c r="F42" i="3"/>
  <c r="F25" i="3"/>
  <c r="G23" i="3" s="1"/>
  <c r="F11" i="3"/>
  <c r="F30" i="3"/>
  <c r="G29" i="3" s="1"/>
  <c r="F31" i="3"/>
  <c r="F24" i="3"/>
  <c r="G45" i="3" s="1"/>
  <c r="F20" i="3"/>
  <c r="F26" i="3"/>
  <c r="F34" i="3"/>
  <c r="F44" i="3"/>
  <c r="G43" i="3" s="1"/>
  <c r="F16" i="3"/>
  <c r="F14" i="3"/>
  <c r="G17" i="3" s="1"/>
  <c r="F29" i="3"/>
  <c r="F18" i="3"/>
  <c r="G25" i="3" s="1"/>
  <c r="F19" i="3"/>
  <c r="F15" i="3"/>
  <c r="G18" i="3" s="1"/>
  <c r="F48" i="3"/>
  <c r="G16" i="3" s="1"/>
  <c r="F39" i="3"/>
  <c r="G11" i="3" s="1"/>
  <c r="F49" i="3"/>
  <c r="G49" i="3" s="1"/>
  <c r="F38" i="3"/>
  <c r="G28" i="3" s="1"/>
  <c r="F32" i="3"/>
  <c r="F22" i="3"/>
  <c r="F37" i="3"/>
  <c r="F27" i="3"/>
  <c r="G19" i="3" s="1"/>
  <c r="F28" i="3"/>
  <c r="F41" i="3"/>
  <c r="F23" i="3"/>
  <c r="F9" i="3"/>
  <c r="G32" i="3" s="1"/>
  <c r="F12" i="3"/>
  <c r="G26" i="3" s="1"/>
  <c r="F13" i="3"/>
  <c r="G41" i="3" s="1"/>
  <c r="F43" i="3"/>
  <c r="F46" i="3"/>
  <c r="G10" i="3" s="1"/>
  <c r="F8" i="3"/>
  <c r="F21" i="3"/>
  <c r="G35" i="3" s="1"/>
  <c r="F36" i="3"/>
  <c r="G40" i="3" s="1"/>
  <c r="F47" i="3"/>
  <c r="G20" i="3" s="1"/>
  <c r="F35" i="3"/>
  <c r="G8" i="3" s="1"/>
  <c r="F17" i="3"/>
  <c r="F10" i="3"/>
  <c r="F135" i="2"/>
  <c r="F59" i="2"/>
  <c r="G15" i="2" s="1"/>
  <c r="F61" i="2"/>
  <c r="F89" i="2"/>
  <c r="F168" i="2"/>
  <c r="F30" i="2"/>
  <c r="G116" i="2" s="1"/>
  <c r="F15" i="2"/>
  <c r="F141" i="2"/>
  <c r="F91" i="2"/>
  <c r="F138" i="2"/>
  <c r="F88" i="2"/>
  <c r="F31" i="2"/>
  <c r="F90" i="2"/>
  <c r="F48" i="2"/>
  <c r="G107" i="2" s="1"/>
  <c r="F63" i="2"/>
  <c r="G115" i="2" s="1"/>
  <c r="F106" i="2"/>
  <c r="F54" i="2"/>
  <c r="F55" i="2"/>
  <c r="G18" i="2" s="1"/>
  <c r="F120" i="2"/>
  <c r="F112" i="2"/>
  <c r="F171" i="2"/>
  <c r="F14" i="2"/>
  <c r="F28" i="2"/>
  <c r="F101" i="2"/>
  <c r="F134" i="2"/>
  <c r="F119" i="2"/>
  <c r="F13" i="2"/>
  <c r="G58" i="2" s="1"/>
  <c r="F124" i="2"/>
  <c r="F33" i="2"/>
  <c r="G137" i="2" s="1"/>
  <c r="F10" i="2"/>
  <c r="G98" i="2" s="1"/>
  <c r="F143" i="2"/>
  <c r="F164" i="2"/>
  <c r="G141" i="2" s="1"/>
  <c r="F84" i="2"/>
  <c r="F170" i="2"/>
  <c r="F66" i="2"/>
  <c r="F156" i="2"/>
  <c r="G70" i="2" s="1"/>
  <c r="F49" i="2"/>
  <c r="F129" i="2"/>
  <c r="G28" i="2" s="1"/>
  <c r="F98" i="2"/>
  <c r="G32" i="2" s="1"/>
  <c r="F125" i="2"/>
  <c r="F102" i="2"/>
  <c r="G150" i="2" s="1"/>
  <c r="F149" i="2"/>
  <c r="G39" i="2" s="1"/>
  <c r="F122" i="2"/>
  <c r="F58" i="2"/>
  <c r="F67" i="2"/>
  <c r="G14" i="2" s="1"/>
  <c r="F123" i="2"/>
  <c r="F166" i="2"/>
  <c r="F32" i="2"/>
  <c r="G125" i="2" s="1"/>
  <c r="F64" i="2"/>
  <c r="F56" i="2"/>
  <c r="G34" i="2" s="1"/>
  <c r="F85" i="2"/>
  <c r="G94" i="2" s="1"/>
  <c r="F163" i="2"/>
  <c r="F159" i="2"/>
  <c r="G40" i="2" s="1"/>
  <c r="F36" i="2"/>
  <c r="F68" i="2"/>
  <c r="G64" i="2" s="1"/>
  <c r="F93" i="2"/>
  <c r="F69" i="2"/>
  <c r="G69" i="2" s="1"/>
  <c r="F113" i="2"/>
  <c r="F114" i="2"/>
  <c r="G12" i="2" s="1"/>
  <c r="F77" i="2"/>
  <c r="F34" i="2"/>
  <c r="F127" i="2"/>
  <c r="G164" i="2" s="1"/>
  <c r="F110" i="2"/>
  <c r="G11" i="2" s="1"/>
  <c r="F111" i="2"/>
  <c r="F23" i="2"/>
  <c r="G119" i="2" s="1"/>
  <c r="F12" i="2"/>
  <c r="G124" i="2" s="1"/>
  <c r="F17" i="2"/>
  <c r="F27" i="2"/>
  <c r="F132" i="2"/>
  <c r="G27" i="2" s="1"/>
  <c r="F11" i="2"/>
  <c r="F26" i="2"/>
  <c r="G59" i="2" s="1"/>
  <c r="F118" i="2"/>
  <c r="G135" i="2" s="1"/>
  <c r="F35" i="2"/>
  <c r="F51" i="2"/>
  <c r="G63" i="2" s="1"/>
  <c r="F60" i="2"/>
  <c r="F158" i="2"/>
  <c r="F167" i="2"/>
  <c r="F130" i="2"/>
  <c r="F70" i="2"/>
  <c r="F115" i="2"/>
  <c r="F117" i="2"/>
  <c r="F155" i="2"/>
  <c r="G123" i="2" s="1"/>
  <c r="F131" i="2"/>
  <c r="G145" i="2" s="1"/>
  <c r="F144" i="2"/>
  <c r="G48" i="2" s="1"/>
  <c r="F169" i="2"/>
  <c r="F116" i="2"/>
  <c r="G17" i="2" s="1"/>
  <c r="F95" i="2"/>
  <c r="F18" i="2"/>
  <c r="G73" i="2" s="1"/>
  <c r="F147" i="2"/>
  <c r="G153" i="2" s="1"/>
  <c r="F105" i="2"/>
  <c r="G110" i="2" s="1"/>
  <c r="F20" i="2"/>
  <c r="F148" i="2"/>
  <c r="F109" i="2"/>
  <c r="G38" i="2" s="1"/>
  <c r="F57" i="2"/>
  <c r="G47" i="2" s="1"/>
  <c r="F86" i="2"/>
  <c r="F9" i="2"/>
  <c r="G65" i="2" s="1"/>
  <c r="F76" i="2"/>
  <c r="G113" i="2" s="1"/>
  <c r="F72" i="2"/>
  <c r="F157" i="2"/>
  <c r="G117" i="2" s="1"/>
  <c r="F140" i="2"/>
  <c r="G83" i="2" s="1"/>
  <c r="F145" i="2"/>
  <c r="F50" i="2"/>
  <c r="G50" i="2" s="1"/>
  <c r="F97" i="2"/>
  <c r="G90" i="2" s="1"/>
  <c r="F39" i="2"/>
  <c r="F65" i="2"/>
  <c r="F162" i="2"/>
  <c r="G19" i="2" s="1"/>
  <c r="F16" i="2"/>
  <c r="G16" i="2" s="1"/>
  <c r="F19" i="2"/>
  <c r="G118" i="2" s="1"/>
  <c r="F71" i="2"/>
  <c r="G43" i="2" s="1"/>
  <c r="F87" i="2"/>
  <c r="G112" i="2" s="1"/>
  <c r="F152" i="2"/>
  <c r="G13" i="2" s="1"/>
  <c r="F37" i="2"/>
  <c r="G31" i="2" s="1"/>
  <c r="F62" i="2"/>
  <c r="G132" i="2" s="1"/>
  <c r="F24" i="2"/>
  <c r="G45" i="2" s="1"/>
  <c r="F121" i="2"/>
  <c r="F22" i="2"/>
  <c r="G42" i="2" s="1"/>
  <c r="F40" i="2"/>
  <c r="G130" i="2" s="1"/>
  <c r="F142" i="2"/>
  <c r="G67" i="2" s="1"/>
  <c r="F92" i="2"/>
  <c r="F136" i="2"/>
  <c r="F146" i="2"/>
  <c r="G143" i="2" s="1"/>
  <c r="F53" i="2"/>
  <c r="F75" i="2"/>
  <c r="G35" i="2" s="1"/>
  <c r="F133" i="2"/>
  <c r="G88" i="2" s="1"/>
  <c r="F126" i="2"/>
  <c r="G87" i="2" s="1"/>
  <c r="F21" i="2"/>
  <c r="G161" i="2" s="1"/>
  <c r="F154" i="2"/>
  <c r="F52" i="2"/>
  <c r="F42" i="2"/>
  <c r="F128" i="2"/>
  <c r="G127" i="2" s="1"/>
  <c r="F44" i="2"/>
  <c r="G91" i="2" s="1"/>
  <c r="F43" i="2"/>
  <c r="G85" i="2" s="1"/>
  <c r="F81" i="2"/>
  <c r="G148" i="2" s="1"/>
  <c r="F83" i="2"/>
  <c r="F79" i="2"/>
  <c r="G101" i="2" s="1"/>
  <c r="F151" i="2"/>
  <c r="G144" i="2" s="1"/>
  <c r="F165" i="2"/>
  <c r="F29" i="2"/>
  <c r="G46" i="2" s="1"/>
  <c r="F137" i="2"/>
  <c r="G103" i="2" s="1"/>
  <c r="F139" i="2"/>
  <c r="F25" i="2"/>
  <c r="G106" i="2" s="1"/>
  <c r="F160" i="2"/>
  <c r="G142" i="2" s="1"/>
  <c r="F78" i="2"/>
  <c r="G89" i="2" s="1"/>
  <c r="F47" i="2"/>
  <c r="F96" i="2"/>
  <c r="G20" i="2" s="1"/>
  <c r="F82" i="2"/>
  <c r="G120" i="2" s="1"/>
  <c r="F153" i="2"/>
  <c r="G49" i="2" s="1"/>
  <c r="F80" i="2"/>
  <c r="G129" i="2" s="1"/>
  <c r="F73" i="2"/>
  <c r="G93" i="2" s="1"/>
  <c r="F99" i="2"/>
  <c r="G155" i="2" s="1"/>
  <c r="F46" i="2"/>
  <c r="G121" i="2" s="1"/>
  <c r="F8" i="2"/>
  <c r="G77" i="2" s="1"/>
  <c r="F74" i="2"/>
  <c r="G100" i="2" s="1"/>
  <c r="F108" i="2"/>
  <c r="F41" i="2"/>
  <c r="G138" i="2" s="1"/>
  <c r="F72" i="1"/>
  <c r="G72" i="1" s="1"/>
  <c r="F36" i="1"/>
  <c r="G36" i="1" s="1"/>
  <c r="F59" i="1"/>
  <c r="G59" i="1" s="1"/>
  <c r="F53" i="1"/>
  <c r="G53" i="1" s="1"/>
  <c r="F111" i="1"/>
  <c r="G111" i="1" s="1"/>
  <c r="F107" i="1"/>
  <c r="G107" i="1" s="1"/>
  <c r="F110" i="1"/>
  <c r="G110" i="1" s="1"/>
  <c r="F8" i="1"/>
  <c r="F93" i="1"/>
  <c r="G93" i="1" s="1"/>
  <c r="F18" i="1"/>
  <c r="G18" i="1" s="1"/>
  <c r="F103" i="1"/>
  <c r="G103" i="1" s="1"/>
  <c r="F113" i="1"/>
  <c r="G113" i="1" s="1"/>
  <c r="F11" i="1"/>
  <c r="G11" i="1" s="1"/>
  <c r="F42" i="1"/>
  <c r="G42" i="1" s="1"/>
  <c r="F104" i="1"/>
  <c r="G104" i="1" s="1"/>
  <c r="F60" i="1"/>
  <c r="G60" i="1" s="1"/>
  <c r="F101" i="1"/>
  <c r="G101" i="1" s="1"/>
  <c r="F48" i="1"/>
  <c r="G48" i="1" s="1"/>
  <c r="F92" i="1"/>
  <c r="G92" i="1" s="1"/>
  <c r="F57" i="1"/>
  <c r="G57" i="1" s="1"/>
  <c r="F94" i="1"/>
  <c r="G94" i="1" s="1"/>
  <c r="F39" i="1"/>
  <c r="G39" i="1" s="1"/>
  <c r="F19" i="1"/>
  <c r="G19" i="1" s="1"/>
  <c r="G78" i="1"/>
  <c r="F10" i="1"/>
  <c r="G10" i="1" s="1"/>
  <c r="F45" i="1"/>
  <c r="G45" i="1" s="1"/>
  <c r="F63" i="1"/>
  <c r="G63" i="1" s="1"/>
  <c r="F20" i="1"/>
  <c r="G20" i="1" s="1"/>
  <c r="F117" i="1"/>
  <c r="G117" i="1" s="1"/>
  <c r="F37" i="1"/>
  <c r="G37" i="1" s="1"/>
  <c r="F79" i="1"/>
  <c r="G79" i="1" s="1"/>
  <c r="F29" i="1"/>
  <c r="G29" i="1" s="1"/>
  <c r="F108" i="1"/>
  <c r="G108" i="1" s="1"/>
  <c r="F116" i="1"/>
  <c r="G116" i="1" s="1"/>
  <c r="F14" i="1"/>
  <c r="G14" i="1" s="1"/>
  <c r="F15" i="1"/>
  <c r="G15" i="1" s="1"/>
  <c r="F64" i="1"/>
  <c r="G64" i="1" s="1"/>
  <c r="F21" i="1"/>
  <c r="G21" i="1" s="1"/>
  <c r="F74" i="1"/>
  <c r="G74" i="1" s="1"/>
  <c r="F118" i="1"/>
  <c r="G118" i="1" s="1"/>
  <c r="F52" i="1"/>
  <c r="G52" i="1" s="1"/>
  <c r="F43" i="1"/>
  <c r="G43" i="1" s="1"/>
  <c r="F13" i="1"/>
  <c r="G13" i="1" s="1"/>
  <c r="F83" i="1"/>
  <c r="G83" i="1" s="1"/>
  <c r="F35" i="1"/>
  <c r="G35" i="1" s="1"/>
  <c r="F16" i="1"/>
  <c r="G16" i="1" s="1"/>
  <c r="F112" i="1"/>
  <c r="G112" i="1" s="1"/>
  <c r="F50" i="1"/>
  <c r="G50" i="1" s="1"/>
  <c r="F34" i="1"/>
  <c r="G34" i="1" s="1"/>
  <c r="F33" i="1"/>
  <c r="G33" i="1" s="1"/>
  <c r="F46" i="1"/>
  <c r="G46" i="1" s="1"/>
  <c r="F28" i="1"/>
  <c r="G28" i="1" s="1"/>
  <c r="F114" i="1"/>
  <c r="G114" i="1" s="1"/>
  <c r="F38" i="1"/>
  <c r="G38" i="1" s="1"/>
  <c r="F99" i="1"/>
  <c r="G99" i="1" s="1"/>
  <c r="F32" i="1"/>
  <c r="G32" i="1" s="1"/>
  <c r="F12" i="1"/>
  <c r="G12" i="1" s="1"/>
  <c r="F65" i="1"/>
  <c r="G65" i="1" s="1"/>
  <c r="F40" i="1"/>
  <c r="G40" i="1" s="1"/>
  <c r="F80" i="1"/>
  <c r="G80" i="1" s="1"/>
  <c r="F96" i="1"/>
  <c r="G96" i="1" s="1"/>
  <c r="F90" i="1"/>
  <c r="G90" i="1" s="1"/>
  <c r="F62" i="1"/>
  <c r="G62" i="1" s="1"/>
  <c r="F47" i="1"/>
  <c r="G47" i="1" s="1"/>
  <c r="F26" i="1"/>
  <c r="G26" i="1" s="1"/>
  <c r="F76" i="1"/>
  <c r="G76" i="1" s="1"/>
  <c r="F102" i="1"/>
  <c r="G102" i="1" s="1"/>
  <c r="F109" i="1"/>
  <c r="G109" i="1" s="1"/>
  <c r="F55" i="1"/>
  <c r="G55" i="1" s="1"/>
  <c r="F84" i="1"/>
  <c r="G84" i="1" s="1"/>
  <c r="F98" i="1"/>
  <c r="G98" i="1" s="1"/>
  <c r="F49" i="1"/>
  <c r="G49" i="1" s="1"/>
  <c r="F106" i="1"/>
  <c r="G106" i="1" s="1"/>
  <c r="F91" i="1"/>
  <c r="G91" i="1" s="1"/>
  <c r="F105" i="1"/>
  <c r="G105" i="1" s="1"/>
  <c r="F25" i="1"/>
  <c r="G25" i="1" s="1"/>
  <c r="F44" i="1"/>
  <c r="G44" i="1" s="1"/>
  <c r="F27" i="1"/>
  <c r="G27" i="1" s="1"/>
  <c r="F81" i="1"/>
  <c r="G81" i="1" s="1"/>
  <c r="F41" i="1"/>
  <c r="G41" i="1" s="1"/>
  <c r="F97" i="1"/>
  <c r="G97" i="1" s="1"/>
  <c r="F95" i="1"/>
  <c r="G95" i="1" s="1"/>
  <c r="F67" i="1"/>
  <c r="G67" i="1" s="1"/>
  <c r="F54" i="1"/>
  <c r="G54" i="1" s="1"/>
  <c r="F17" i="1"/>
  <c r="G17" i="1" s="1"/>
  <c r="F22" i="1"/>
  <c r="G22" i="1" s="1"/>
  <c r="F66" i="1"/>
  <c r="G66" i="1" s="1"/>
  <c r="F115" i="1"/>
  <c r="G115" i="1" s="1"/>
  <c r="F73" i="1"/>
  <c r="G73" i="1" s="1"/>
  <c r="F85" i="1"/>
  <c r="G85" i="1" s="1"/>
  <c r="F86" i="1"/>
  <c r="G86" i="1" s="1"/>
  <c r="F9" i="1"/>
  <c r="G9" i="1" s="1"/>
  <c r="G56" i="1"/>
  <c r="F24" i="1"/>
  <c r="G24" i="1" s="1"/>
  <c r="F71" i="1"/>
  <c r="G71" i="1" s="1"/>
  <c r="F75" i="1"/>
  <c r="G75" i="1" s="1"/>
  <c r="F58" i="1"/>
  <c r="G58" i="1" s="1"/>
  <c r="F82" i="1"/>
  <c r="G82" i="1" s="1"/>
  <c r="F23" i="1"/>
  <c r="G23" i="1" s="1"/>
  <c r="F51" i="1"/>
  <c r="G51" i="1" s="1"/>
  <c r="F88" i="1"/>
  <c r="G88" i="1" s="1"/>
  <c r="F100" i="1"/>
  <c r="G100" i="1" s="1"/>
  <c r="F77" i="1"/>
  <c r="G77" i="1" s="1"/>
  <c r="F70" i="1"/>
  <c r="G70" i="1" s="1"/>
  <c r="F61" i="1"/>
  <c r="G61" i="1" s="1"/>
  <c r="F69" i="1"/>
  <c r="G69" i="1" s="1"/>
  <c r="F87" i="1"/>
  <c r="G87" i="1" s="1"/>
  <c r="F89" i="1"/>
  <c r="G89" i="1" s="1"/>
  <c r="F30" i="1"/>
  <c r="G30" i="1" s="1"/>
  <c r="F56" i="5"/>
  <c r="G7" i="5" s="1"/>
  <c r="G105" i="4"/>
  <c r="F64" i="11"/>
  <c r="G64" i="11" s="1"/>
  <c r="E64" i="10"/>
  <c r="F64" i="10" s="1"/>
  <c r="F16" i="9"/>
  <c r="G7" i="9" s="1"/>
  <c r="F62" i="7"/>
  <c r="G7" i="7" s="1"/>
  <c r="G7" i="2"/>
  <c r="G16" i="9" l="1"/>
  <c r="G117" i="7"/>
  <c r="G118" i="7"/>
  <c r="G34" i="7"/>
  <c r="G11" i="7"/>
  <c r="G96" i="7"/>
  <c r="G86" i="7"/>
  <c r="G9" i="7"/>
  <c r="G53" i="7"/>
  <c r="G25" i="7"/>
  <c r="G76" i="7"/>
  <c r="G114" i="7"/>
  <c r="G105" i="7"/>
  <c r="G94" i="7"/>
  <c r="G63" i="7"/>
  <c r="G113" i="7"/>
  <c r="G35" i="7"/>
  <c r="G10" i="7"/>
  <c r="G42" i="7"/>
  <c r="G90" i="7"/>
  <c r="G101" i="7"/>
  <c r="G83" i="7"/>
  <c r="G31" i="7"/>
  <c r="G8" i="7"/>
  <c r="G116" i="7"/>
  <c r="G19" i="7"/>
  <c r="G15" i="7"/>
  <c r="G26" i="7"/>
  <c r="G55" i="7"/>
  <c r="G115" i="7"/>
  <c r="G29" i="7"/>
  <c r="G95" i="7"/>
  <c r="G85" i="7"/>
  <c r="G23" i="7"/>
  <c r="G54" i="7"/>
  <c r="G71" i="7"/>
  <c r="G41" i="7"/>
  <c r="G64" i="7"/>
  <c r="G13" i="7"/>
  <c r="G70" i="7"/>
  <c r="G48" i="7"/>
  <c r="G93" i="7"/>
  <c r="G46" i="7"/>
  <c r="G33" i="7"/>
  <c r="G28" i="7"/>
  <c r="G112" i="7"/>
  <c r="G104" i="7"/>
  <c r="G39" i="7"/>
  <c r="G69" i="7"/>
  <c r="G30" i="7"/>
  <c r="G111" i="7"/>
  <c r="G103" i="7"/>
  <c r="G91" i="7"/>
  <c r="G74" i="7"/>
  <c r="G44" i="7"/>
  <c r="G62" i="7"/>
  <c r="G102" i="7"/>
  <c r="G43" i="7"/>
  <c r="G68" i="7"/>
  <c r="G40" i="7"/>
  <c r="G61" i="7"/>
  <c r="G37" i="7"/>
  <c r="G67" i="7"/>
  <c r="G17" i="7"/>
  <c r="G60" i="7"/>
  <c r="G100" i="7"/>
  <c r="G59" i="7"/>
  <c r="G109" i="7"/>
  <c r="G47" i="7"/>
  <c r="G14" i="7"/>
  <c r="G108" i="7"/>
  <c r="G98" i="7"/>
  <c r="G51" i="7"/>
  <c r="G16" i="7"/>
  <c r="G107" i="7"/>
  <c r="G97" i="7"/>
  <c r="G87" i="7"/>
  <c r="G81" i="7"/>
  <c r="G75" i="7"/>
  <c r="G72" i="7"/>
  <c r="G36" i="7"/>
  <c r="R114" i="6"/>
  <c r="R82" i="6"/>
  <c r="R12" i="6"/>
  <c r="R45" i="6"/>
  <c r="R113" i="6"/>
  <c r="R18" i="6"/>
  <c r="R43" i="6"/>
  <c r="R104" i="6"/>
  <c r="R103" i="6"/>
  <c r="R76" i="6"/>
  <c r="R35" i="6"/>
  <c r="R32" i="6"/>
  <c r="R89" i="6"/>
  <c r="R38" i="6"/>
  <c r="R116" i="6"/>
  <c r="R117" i="6"/>
  <c r="R86" i="6"/>
  <c r="R48" i="6"/>
  <c r="R98" i="6"/>
  <c r="R15" i="6"/>
  <c r="R106" i="6"/>
  <c r="R79" i="6"/>
  <c r="R73" i="6"/>
  <c r="R105" i="6"/>
  <c r="R9" i="6"/>
  <c r="R24" i="6"/>
  <c r="R22" i="6"/>
  <c r="R108" i="6"/>
  <c r="R31" i="6"/>
  <c r="R74" i="6"/>
  <c r="R94" i="6"/>
  <c r="R83" i="6"/>
  <c r="R51" i="6"/>
  <c r="R93" i="6"/>
  <c r="R25" i="6"/>
  <c r="R112" i="6"/>
  <c r="R10" i="6"/>
  <c r="R67" i="6"/>
  <c r="R62" i="6"/>
  <c r="R27" i="6"/>
  <c r="R102" i="6"/>
  <c r="R46" i="6"/>
  <c r="R39" i="6"/>
  <c r="R61" i="6"/>
  <c r="R58" i="6"/>
  <c r="R13" i="6"/>
  <c r="R47" i="6"/>
  <c r="R66" i="6"/>
  <c r="R36" i="6"/>
  <c r="R57" i="6"/>
  <c r="R28" i="6"/>
  <c r="R34" i="6"/>
  <c r="R16" i="6"/>
  <c r="R56" i="6"/>
  <c r="R53" i="6"/>
  <c r="R99" i="6"/>
  <c r="R11" i="6"/>
  <c r="R64" i="6"/>
  <c r="R8" i="6"/>
  <c r="R55" i="6"/>
  <c r="R44" i="6"/>
  <c r="R107" i="6"/>
  <c r="R97" i="6"/>
  <c r="R29" i="6"/>
  <c r="R14" i="6"/>
  <c r="R17" i="6"/>
  <c r="R52" i="6"/>
  <c r="R23" i="6"/>
  <c r="R96" i="6"/>
  <c r="R85" i="6"/>
  <c r="R70" i="6"/>
  <c r="R63" i="6"/>
  <c r="R33" i="6"/>
  <c r="R49" i="6"/>
  <c r="R115" i="6"/>
  <c r="R26" i="6"/>
  <c r="R21" i="6"/>
  <c r="R69" i="6"/>
  <c r="R37" i="6"/>
  <c r="R60" i="6"/>
  <c r="R59" i="6"/>
  <c r="G104" i="5"/>
  <c r="G19" i="5"/>
  <c r="G81" i="5"/>
  <c r="G20" i="5"/>
  <c r="G12" i="5"/>
  <c r="G45" i="5"/>
  <c r="G117" i="5"/>
  <c r="G118" i="5"/>
  <c r="G61" i="5"/>
  <c r="G37" i="5"/>
  <c r="G80" i="5"/>
  <c r="G77" i="5"/>
  <c r="G13" i="5"/>
  <c r="G16" i="5"/>
  <c r="G92" i="5"/>
  <c r="G18" i="5"/>
  <c r="G67" i="5"/>
  <c r="G72" i="5"/>
  <c r="G17" i="5"/>
  <c r="G109" i="5"/>
  <c r="G102" i="5"/>
  <c r="G91" i="5"/>
  <c r="G44" i="5"/>
  <c r="G76" i="5"/>
  <c r="G27" i="5"/>
  <c r="G57" i="5"/>
  <c r="G115" i="5"/>
  <c r="G52" i="5"/>
  <c r="G101" i="5"/>
  <c r="G90" i="5"/>
  <c r="G25" i="5"/>
  <c r="G38" i="5"/>
  <c r="G75" i="5"/>
  <c r="G43" i="5"/>
  <c r="G66" i="5"/>
  <c r="G114" i="5"/>
  <c r="G34" i="5"/>
  <c r="G58" i="5"/>
  <c r="G65" i="5"/>
  <c r="G36" i="5"/>
  <c r="G8" i="5"/>
  <c r="G46" i="5"/>
  <c r="G41" i="5"/>
  <c r="G54" i="5"/>
  <c r="G74" i="5"/>
  <c r="G97" i="5"/>
  <c r="G84" i="5"/>
  <c r="G56" i="5"/>
  <c r="G105" i="5"/>
  <c r="G96" i="5"/>
  <c r="G22" i="5"/>
  <c r="G83" i="5"/>
  <c r="G40" i="5"/>
  <c r="G14" i="5"/>
  <c r="G68" i="5"/>
  <c r="G64" i="5"/>
  <c r="G33" i="3"/>
  <c r="G13" i="3"/>
  <c r="G39" i="3"/>
  <c r="G12" i="3"/>
  <c r="G14" i="3"/>
  <c r="G37" i="3"/>
  <c r="G24" i="3"/>
  <c r="G21" i="3"/>
  <c r="G27" i="3"/>
  <c r="G15" i="3"/>
  <c r="G22" i="3"/>
  <c r="G7" i="3"/>
  <c r="G38" i="3"/>
  <c r="G36" i="3"/>
  <c r="G44" i="3"/>
  <c r="G9" i="3"/>
  <c r="G47" i="3"/>
  <c r="G46" i="3"/>
  <c r="G31" i="3"/>
  <c r="G30" i="3"/>
  <c r="G133" i="2"/>
  <c r="G157" i="2"/>
  <c r="G146" i="2"/>
  <c r="G128" i="2"/>
  <c r="G81" i="2"/>
  <c r="G168" i="2"/>
  <c r="G111" i="2"/>
  <c r="G99" i="2"/>
  <c r="G97" i="2"/>
  <c r="G56" i="2"/>
  <c r="G109" i="2"/>
  <c r="G41" i="2"/>
  <c r="G75" i="2"/>
  <c r="G76" i="2"/>
  <c r="G72" i="2"/>
  <c r="G10" i="2"/>
  <c r="G158" i="2"/>
  <c r="G71" i="2"/>
  <c r="G169" i="2"/>
  <c r="G52" i="2"/>
  <c r="G51" i="2"/>
  <c r="G22" i="2"/>
  <c r="G102" i="2"/>
  <c r="G147" i="2"/>
  <c r="G26" i="2"/>
  <c r="G24" i="2"/>
  <c r="G62" i="2"/>
  <c r="G79" i="2"/>
  <c r="G30" i="2"/>
  <c r="G78" i="2"/>
  <c r="G66" i="2"/>
  <c r="G84" i="2"/>
  <c r="G37" i="2"/>
  <c r="G96" i="2"/>
  <c r="G114" i="2"/>
  <c r="G86" i="2"/>
  <c r="G160" i="2"/>
  <c r="G139" i="2"/>
  <c r="G154" i="2"/>
  <c r="G166" i="2"/>
  <c r="G21" i="2"/>
  <c r="G44" i="2"/>
  <c r="G140" i="2"/>
  <c r="G162" i="2"/>
  <c r="G156" i="2"/>
  <c r="G131" i="2"/>
  <c r="G33" i="2"/>
  <c r="G149" i="2"/>
  <c r="G95" i="2"/>
  <c r="G36" i="2"/>
  <c r="G104" i="2"/>
  <c r="G170" i="2"/>
  <c r="G53" i="2"/>
  <c r="G61" i="2"/>
  <c r="G152" i="2"/>
  <c r="G25" i="2"/>
  <c r="G163" i="2"/>
  <c r="G126" i="2"/>
  <c r="G80" i="2"/>
  <c r="G9" i="2"/>
  <c r="G159" i="2"/>
  <c r="G74" i="2"/>
  <c r="G171" i="2"/>
  <c r="G151" i="2"/>
  <c r="G82" i="2"/>
  <c r="G167" i="2"/>
  <c r="G108" i="2"/>
  <c r="G57" i="2"/>
  <c r="G8" i="2"/>
  <c r="G29" i="2"/>
  <c r="G136" i="2"/>
  <c r="G60" i="2"/>
  <c r="G134" i="2"/>
  <c r="G165" i="2"/>
  <c r="G55" i="2"/>
  <c r="G92" i="2"/>
  <c r="G54" i="2"/>
  <c r="G23" i="2"/>
  <c r="G105" i="2"/>
  <c r="G122" i="2"/>
  <c r="G68" i="2"/>
</calcChain>
</file>

<file path=xl/sharedStrings.xml><?xml version="1.0" encoding="utf-8"?>
<sst xmlns="http://schemas.openxmlformats.org/spreadsheetml/2006/main" count="2005" uniqueCount="587">
  <si>
    <t>Corriente de Residuo o Desecho Peligroso</t>
  </si>
  <si>
    <t>Gaseoso (kg)</t>
  </si>
  <si>
    <t>A1020 - Desechos que tengan como constituyentes o contaminantes, excluidos los desechos de metal en forma masiva, cualquiera de las sustancias siguientes: - Antimonio</t>
  </si>
  <si>
    <t>A4120 - Desechos que contienen, consisten o están contaminados con peróxidos</t>
  </si>
  <si>
    <t>TOTAL (kg)</t>
  </si>
  <si>
    <t>Y1,1 - Desechos clínicos ANATOMOPATOLÓGICOS resultantes de la atención en salud en Hospitales, consultorios, clínicas y otros</t>
  </si>
  <si>
    <t>Y1,2 - Desechos clínicos BIOSANITARIOS resultantes de la atención en salud en Hospitales, consultorios, clínicas y otros</t>
  </si>
  <si>
    <t>Y1,3 - Desechos clínicos CORTOPUNZANTES resultantes de la atención en salud en Hospitales, consultorios, clínicas y otros</t>
  </si>
  <si>
    <t>Y1,4 - Desechos de ANIMALES - residuos decomisos NO aprovechables</t>
  </si>
  <si>
    <t>Y2 - Desechos resultantes de la producción y preparación de productos farmacéuticos,</t>
  </si>
  <si>
    <t>Y3 - Desechos de medicamentos y productos farmacéuticos,</t>
  </si>
  <si>
    <t>Y4,1 - Plaguicidas, biocidas, productos fitofarmacéuticos obsoletos (ej, fuera de especificaciones, caducados o en desuso)</t>
  </si>
  <si>
    <t>Y4,2 - Elementos o materiales contaminados con plaguicidas, biocidas, productos fitofarmacéuticos (ej, EPP, estopas, trapos, cauchos, aserrín, arena, materiales de embalaje)</t>
  </si>
  <si>
    <t>Y4,3 - Tierra o sedimentos impregnados con plaguicidas, biocidas o productos fitofarmacéuticos</t>
  </si>
  <si>
    <t>Y4,4 - Residuos de bolsas plásticas impregnadas de plaguicidas o biocidas (ej, residuos de bolsas utilizadas en cultivos de plátano y banano)</t>
  </si>
  <si>
    <t>Y4,5 - Envases, recipientes, canecas, bidones o contenedores que contienen o que están contaminados con plaguicidas, biocidas o productos fitofarmacéuticos</t>
  </si>
  <si>
    <t>Y4,6 - Otros residuos de plaguicidas, biocidas o productos fitofarmacéuticos no clasificados previamente</t>
  </si>
  <si>
    <t>Y5 - Desechos resultantes de la fabricación, preparación y utilización de productos químicos para la preservación de la madera,</t>
  </si>
  <si>
    <t>Y6 - Desechos resultantes de la producción, la preparación y la utilización de disolventes orgánicos,</t>
  </si>
  <si>
    <t>Y8,1 - Aceite lubricante usado (ej, aceite lubricante mineral, sintético, hidráulico usado)</t>
  </si>
  <si>
    <t>Y8,2 - Elementos o materiales contaminados con aceite lubricante usado (ej, EPP, estopas, trapos, filtros, cauchos, aserrín, plásticos, grasas minerales, tapas casing)</t>
  </si>
  <si>
    <t>Y8,3 - Lodos, tierra o sedimentos impregnados de aceite lubricante usado</t>
  </si>
  <si>
    <t>Y8,4 - Mezclas de aceite lubricante usado con agua</t>
  </si>
  <si>
    <t>Y8,5 - Aceites dieléctricos de desecho con una concentración menor a 50 mg/kg (50 ppm) de PCB, Si el aceite dieléctrico contiene 50 ppm o más de PCB, clasifíquelo por las corrientes Y10,2 o A3180,2</t>
  </si>
  <si>
    <t>Y8,6 - Envases, recipientes, canecas, bidones o contenedores que contienen o que están contaminados con aceites usados</t>
  </si>
  <si>
    <t>Y8,7 - Otros desechos de mezclas de aceite y agua no clasificados previamente</t>
  </si>
  <si>
    <t>Y9,1 - Lodos y cortes de perforación base aceite, borras y lodos aceitosos</t>
  </si>
  <si>
    <t>Y9,2 - Elementos o materiales contaminados con hidrocarburos (ej, EPP, estopas, textiles, plásticos, caucho, sierras, geomembranas),</t>
  </si>
  <si>
    <t>Y9,3 - Sólidos o semisólidos impregnados con hidrocarburo (ej, tierra, suelo, arena)</t>
  </si>
  <si>
    <t>Y9,4 - Mezclas o emulsiones líquidas de agua con hidrocarburo, con contenido de sólidos &lt;15% e hidrocarburo &gt;3%)</t>
  </si>
  <si>
    <t>Y9,5 - Envases, recipientes, canecas, bidones o contenedores que contienen o que están contaminados con hidrocarburos,</t>
  </si>
  <si>
    <t>Y9,6 - Otros desechos de mezclas y emulsiones de hidrocarburos y agua no clasificados previamente</t>
  </si>
  <si>
    <t>Y10,3 - Desechos o residuos que contengan o estén contaminados con PCB: elementos, sustancias, fluidos diferentes a los aceites dieléctricos y materiales con PCB en una concentración igual o superior a 50 ppm (ej: EPP, ropa de trabajo, elementos que hayan estado en contacto directo con PCB, residuos de laboratorio, productos de limpieza y recolección de derrames, tierras o suelos)</t>
  </si>
  <si>
    <t>Y10,5 - Sustancias y artículos de desecho que contengan o estén contaminados con terfenilos policlorados (PCT) o bifenilos polibromados (PBB)</t>
  </si>
  <si>
    <t>Y11 - Residuos alquitranados resultantes de la refinación, destilación o cualquier otro tratamiento pirolítico,</t>
  </si>
  <si>
    <t>Y12 - Desechos resultantes de la producción, preparación y utilización de tintas, colorantes, pigmentos, pinturas, lacas o barnices,</t>
  </si>
  <si>
    <t>Y13 - Desechos resultantes de la producción, preparación y utilización de resinas, látex, plastificantes o colas y adhesivos,</t>
  </si>
  <si>
    <t>Y14 - Sustancias químicas de desecho, no identificadas o nuevas, resultantes de la investigación y el desarrollo o de las actividades de enseñanza y cuyos efectos en el ser humano o el medio ambiente no se conozcan,</t>
  </si>
  <si>
    <t>Y16 - Desechos resultantes de la producción, preparación y utilización de productos químicos y materiales para fines fotográficos,</t>
  </si>
  <si>
    <t>Y17 - Desechos resultantes del tratamiento de superficie de metales y plásticos,</t>
  </si>
  <si>
    <t>Y18 - Residuos resultantes de las operaciones de eliminación de desechos industriales,</t>
  </si>
  <si>
    <t>Y21 - Desechos que tengan como constituyentes: Compuestos de cromo hexavalente,</t>
  </si>
  <si>
    <t>Y22 - Desechos que tengan como constituyentes: Compuestos de cobre,</t>
  </si>
  <si>
    <t>Y23 - Desechos que tengan como constituyentes: Compuestos de zinc,</t>
  </si>
  <si>
    <t>Y26 - Desechos que tengan como constituyentes: Cadmio, compuestos de cadmio,</t>
  </si>
  <si>
    <t>Y29,1 - Desechos que constan de mercurio o compuestos de mercurio (Ej, mercurio metálico, desechos de cloruro de mercurio, sulfuro de mercurio)</t>
  </si>
  <si>
    <t>Y29,2 - Desechos que contienen mercurio o compuestos de mercurio (ej, Lámparas fluorescentes compactas o lineales, lámparas de vapor de mercurio, amalgama dental, termómetros de mercurio, manómetros no electrónicos),</t>
  </si>
  <si>
    <t>Y31 - Desechos que tengan como constituyentes: Plomo, compuestos de plomo,</t>
  </si>
  <si>
    <t>Y34 - Desechos que tengan como constituyentes: Soluciones ácidas o ácidos en forma sólida,</t>
  </si>
  <si>
    <t>Y35 - Desechos que tengan como constituyentes: Soluciones básicas o bases en forma sólida,</t>
  </si>
  <si>
    <t>Y36 - Desechos que tengan como constituyente Asbesto (polvo y fibras),</t>
  </si>
  <si>
    <t>Y39 - Desechos que tengan como constituyentes: Fenoles, compuestos fenólicos, con inclusión de clorofenoles,</t>
  </si>
  <si>
    <t>Y41,1 - Desechos que tengan como constituyentes: solventes orgánicos halogenados de sustancias clorofluorocarbonadas (CFC), hidroclorofluorocarbonadas (HCFC), hidrofluorocarbonadas (HFC), Tetracloruro de Carbono (TCC), Metilcloroformo (1,1,1-Tricloroetano) y mezclas de estas sustancias, Reporte aquí únicamente el peso del solvente; los envases o cilindros vacíos repórtelos por la corriente Y45,6</t>
  </si>
  <si>
    <t>Y41,2 - Otros desechos que tengan como constituyentes: solventes orgánicos halogenados</t>
  </si>
  <si>
    <t>Y42 - Desechos que tengan como constituyentes: Disolventes orgánicos, con exclusión de disolventes halogenados,</t>
  </si>
  <si>
    <t>Y45,1 - Residuos o desechos de sustancias o contaminados con clorofluorocarbonos (CFC) utilizados como: refrigerantes, agentes espumantes, propelentes o agentes de extinción de incendios, Reporte aquí únicamente el peso de la sustancia y reporte los envases o cilindros vacíos por la corriente Y45,6</t>
  </si>
  <si>
    <t>Y45,2 - Residuos o desechos de sustancias o contaminados con hidroclorofluorocarbonos (HCFC) utilizados como: refrigerantes, agentes espumantes, propelentes o agentes de extinción de incendios, Reporte aquí únicamente el peso de la sustancia y reporte los envases o cilindros vacíos por la corriente Y45,6</t>
  </si>
  <si>
    <t>Y45,6 - Envases o cilindros vacíos de refrigerantes, agentes espumantes, propelentes, solventes o agentes de extinción de incendios que hayan contenido sustancias CFC, HCFC, HFC y halones</t>
  </si>
  <si>
    <t>Y45,7 - Otros residuos o desechos de compuestos organohalogenados no clasificados en Y45,1 a Y45,5, que no sean sustancias que se clasifiquen en otra corriente (por ejemplo: Y39, Y41, Y42, Y43, Y44)</t>
  </si>
  <si>
    <t>A1010 - Desechos metálicos y desechos que contengan aleaciones de cualquiera de las sustancias siguientes: Antimonio, Arsénico, Berilio, Cadmio, Plomo, Mercurio, Selenio, Telurio, Talio, pero excluidos los desechos que figuran específicamente en la lista B,</t>
  </si>
  <si>
    <t>A1040 - Desechos que tengan como constituyentes: - Carbonilos de metal, - Compuestos de cromo hexavalente,</t>
  </si>
  <si>
    <t>A1050 - Lodos galvánicos,</t>
  </si>
  <si>
    <t>A1080 - Residuos de desechos de zinc no incluidos en la lista B, que contengan plomo y cadmio en concentraciones tales que presenten características del Anexo III,</t>
  </si>
  <si>
    <t>A1120 - Lodos residuales, excluidos los fangos anódicos, de los sistemas de depuración electrolítica de las operaciones de refinación y extracción electrolítica del cobre,</t>
  </si>
  <si>
    <t>A1160 - Acumuladores de plomo de desecho, enteros o triturados,</t>
  </si>
  <si>
    <t>A1170 - Acumuladores de desecho sin seleccionar excluidas mezclas de acumuladores sólo de la lista B, Los acumuladores de desecho no incluidos en la lista B que contengan constituyentes del Anexo I en tal grado que los conviertan en peligrosos,</t>
  </si>
  <si>
    <t>A1180 - Montajes eléctricos y electrónicos de desecho o restos de éstos que contengan componentes como acumuladores y otras baterías incluidos en la lista A, interruptores de mercurio, vidrios de tubos de rayos catódicos y otros vidrios activados y capacitadores de PCB, o contaminados con constituyentes del Anexo I (por ejemplo, cadmio, mercurio, plomo, bifenilo policlorado) en tal grado que posean alguna de las características del Anexo III (véase la entrada correspondiente en la lista B B1110) ,</t>
  </si>
  <si>
    <t>A2010 - Desechos de vidrio de tubos de rayos catódicos y otros vidrios activados,</t>
  </si>
  <si>
    <t>A2030 - Desechos de catalizadores, pero excluidos los desechos de este tipo especificados en la lista B,</t>
  </si>
  <si>
    <t>A2050 - Desechos de amianto (polvo y fibras),</t>
  </si>
  <si>
    <t>A3020,1 - Aceite lubricante usado (ej, aceite lubricante mineral, sintético, hidráulico usado)</t>
  </si>
  <si>
    <t>A3020,2 - Elementos o materiales contaminados con aceite lubricante usado (ej, EPP, estopas, trapos, filtros, cauchos, aserrín, plásticos, grasas minerales, tapas casing)</t>
  </si>
  <si>
    <t>A3020,3 - Lodos, tierra o sedimentos impregnados de aceite lubricante usado</t>
  </si>
  <si>
    <t>A3020,6 - Envases, recipientes, canecas, bidones o contenedores que contienen o que están contaminados con aceites usados</t>
  </si>
  <si>
    <t>A3020,7 - Otros desechos de mezclas de aceite y agua no clasificados previamente</t>
  </si>
  <si>
    <t>A3040 - Desechos de líquidos térmicos (transferencia de calor),</t>
  </si>
  <si>
    <t>A3050 - Desechos resultantes de la producción, preparación y utilización de resinas, látex, plastificantes o colas/adhesivos excepto los desechos especificados en la lista B (véase el apartado correspondiente en la lista B B4020),</t>
  </si>
  <si>
    <t>A3120 - Pelusas - fragmentos ligeros resultantes del desmenuzamiento,</t>
  </si>
  <si>
    <t>A3140 - Desechos de disolventes orgánicos no halogenados pero con exclusión de los desechos especificados en la lista B,</t>
  </si>
  <si>
    <t>A3170 - Desechos resultantes de la producción de hidrocarburos halogenados alifáticos (tales como clorometano, dicloroetano, cloruro de vinilo, cloruro de alilo y epicloridrina),</t>
  </si>
  <si>
    <t>A3200 - Material bituminoso (desechos de asfalto) con contenido de alquitrán resultantes de la construcción y el mantenimiento de carreteras (obsérvese el artículo correspondiente B2130 de la lista B),</t>
  </si>
  <si>
    <t>A4010 - Desechos resultantes de la producción, preparación y utilización de productos farmacéuticos, pero con exclusión de los desechos especificados en la lista B,</t>
  </si>
  <si>
    <t>A4020,1 - Desechos clínicos y afines ANATOMOPATOLÓGICOS</t>
  </si>
  <si>
    <t>A4020,2 - Desechos clínicos y afines BIOSANITARIOS</t>
  </si>
  <si>
    <t>A4020,3 - Desechos clínicos y afines CORTOPUNZANTES</t>
  </si>
  <si>
    <t>A4020,4 - Desechos clínicos y afines DE ANIMALES</t>
  </si>
  <si>
    <t>A4030,1 - Plaguicidas, biocidas, productos fitofarmacéuticos obsoletos (ej, fuera de especificaciones, caducados o en desuso)</t>
  </si>
  <si>
    <t>A4030,2 - Elementos o materiales contaminados con plaguicidas, biocidas, productos fitofarmacéuticos (ej, EPP, estopas, trapos, cauchos, aserrín, arena, materiales de embalaje)</t>
  </si>
  <si>
    <t>A4030,5 - Envases, recipientes, canecas, bidones o contenedores que contienen o que están contaminados con plaguicidas, biocidas o productos fitofarmacéuticos</t>
  </si>
  <si>
    <t>A4030,6 - Otros residuos de plaguicidas, biocidas o productos fitofarmacéuticos no clasificados previamente</t>
  </si>
  <si>
    <t>A4060,1 - Lodos y cortes de perforación base aceite, borras y lodos aceitosos</t>
  </si>
  <si>
    <t>A4060,2 - Elementos o materiales contaminados con hidrocarburos (ej, EPP, estopas, textiles, plásticos, caucho, sierras, geomembranas),</t>
  </si>
  <si>
    <t>A4060,3 - Sólidos o semisólidos impregnados con hidrocarburo (ej, tierra, suelo, arena)</t>
  </si>
  <si>
    <t>A4060,4 - Mezclas o emulsiones líquidas de agua con hidrocarburo con contenido de sólidos &lt;15% e hidrocarburo &gt;3%)</t>
  </si>
  <si>
    <t>A4060,5 - Envases, recipientes, canecas, bidones o contenedores que contienen o que están contaminados con hidrocarburos</t>
  </si>
  <si>
    <t>A4060,6 - Otros desechos de mezclas y emulsiones de hidrocarburos y agua no clasificados previamente</t>
  </si>
  <si>
    <t>A4070 - Desechos resultantes de la producción, preparación y utilización de tintas, colorantes, pigmentos, pinturas, lacas o barnices, con exclusión de los desechos especificados en la lista B (véase el apartado correspondiente de la lista B B4010),</t>
  </si>
  <si>
    <t>A4090 - Desechos de soluciones ácidas o básicas, distintas de las especificadas en el apartado correspondiente de la lista B (véase el apartado correspondiente de la lista B B2120),</t>
  </si>
  <si>
    <t>A4100 - Desechos resultantes de la utilización de dispositivos de control de la contaminación industrial para la depuración de los gases industriales, pero con exclusión de los desechos especificados en la lista B,</t>
  </si>
  <si>
    <t>A4130,1 - Otros envases, recipientes, canecas, bidones o contenedores que contienen o que están contaminados con productos o sustancias químicas peligrosas, DIFERENTES a plaguicidas, biocidas, productos fitofarmacéuticos (Y4,5/A4030,5), hidrocarburos (Y9,5/A4060,5), aceites usados (Y8,6/A3020,6), PCB (Y10,4/A3180,4), sustancias CFC, HCFC, HFC y halones (Y45,6),</t>
  </si>
  <si>
    <t>A4140 - Desechos consistentes o que contienen productos químicos que no responden a las especificaciones o caducados correspondientes a las categorías del anexo I, y que muestran las características peligrosas del Anexo III,</t>
  </si>
  <si>
    <t>A4150 - Sustancias químicas de desecho, no identificadas o nuevas, resultantes de la investigación y el desarrollo o de las actividades de enseñanza y cuyos efectos en el ser humano o el medio ambiente no se conozcan,</t>
  </si>
  <si>
    <t>A4160 - Carbono activado consumido no incluido en la lista B (véase el correspondiente apartado de la lista B B2060),</t>
  </si>
  <si>
    <t>0121 - Cultivo de frutas tropicales y subtropicales</t>
  </si>
  <si>
    <t>0124 - Cultivo de caña de azúcar</t>
  </si>
  <si>
    <t>0144 - Cría de ganado porcino</t>
  </si>
  <si>
    <t>0145 - Cría de aves de corral</t>
  </si>
  <si>
    <t>0150 - Explotación mixta (agrícola y pecuaria)</t>
  </si>
  <si>
    <t>0161 - Actividades de apoyo a la agricultura</t>
  </si>
  <si>
    <t>0811 - Extracción de piedra, arena, arcillas comunes, yeso y anhidrita</t>
  </si>
  <si>
    <t>0812 - Extracción de arcillas de uso industrial, caliza, caolín y bentonitas</t>
  </si>
  <si>
    <t>0891 - Extracción de minerales para la fabricación de abonos y productos químicos</t>
  </si>
  <si>
    <t>1011 - Procesamiento y conservación de carne y productos cárnicos</t>
  </si>
  <si>
    <t>1012 - Procesamiento y conservación de pescados, crustáceos y moluscos</t>
  </si>
  <si>
    <t>1020 - Procesamiento y conservación de frutas, legumbres, hortalizas y tubérculos</t>
  </si>
  <si>
    <t>1033 - Elaboración de aceites y grasas de origen animal</t>
  </si>
  <si>
    <t>1040 - Elaboración de productos lácteos</t>
  </si>
  <si>
    <t>1051 - Elaboración de productos de molinería</t>
  </si>
  <si>
    <t>1052 - Elaboración de almidones y productos derivados del almidón</t>
  </si>
  <si>
    <t>1071 - Elaboración y refinación de azúcar</t>
  </si>
  <si>
    <t>1072 - Elaboración de panela</t>
  </si>
  <si>
    <t>1081 - Elaboración de productos de panadería</t>
  </si>
  <si>
    <t>1082 - Elaboración de cacao, chocolate y productos de confitería</t>
  </si>
  <si>
    <t>1090 - Elaboración de alimentos preparados para animales</t>
  </si>
  <si>
    <t>1104 - Elaboración de bebidas no alcohólicas, producción de aguas minerales y otras aguas embotelladas</t>
  </si>
  <si>
    <t>1410 - Confección de prendas de vestir, excepto prendas de piel</t>
  </si>
  <si>
    <t>1511 - Curtido y recurtido de cueros; recurtido y teñido de pieles</t>
  </si>
  <si>
    <t>1521 - Fabricación de calzado de cuero y piel, con cualquier tipo de suela</t>
  </si>
  <si>
    <t>1522 - Fabricación de otros tipos de calzado, excepto calzado de cuero y piel</t>
  </si>
  <si>
    <t>1610 - Aserrado, acepillado e impregnación de la madera</t>
  </si>
  <si>
    <t>1640 - Fabricación de recipientes de madera</t>
  </si>
  <si>
    <t>1690 - Fabricación de otros productos de madera; fabricación de artículos de corcho, cestería y espartería</t>
  </si>
  <si>
    <t>1701 - Fabricación de pulpas (pastas) celulósicas; papel y cartón</t>
  </si>
  <si>
    <t>1702 - Fabricación de papel y cartón ondulado (corrugado); fabricación de envases, empaques y de embalajes de papel y cartón</t>
  </si>
  <si>
    <t>1709 - Fabricación de otros artículos de papel y cartón</t>
  </si>
  <si>
    <t>1811 - Actividades de impresión</t>
  </si>
  <si>
    <t>2011 - Fabricación de sustancias y productos químicos básicos</t>
  </si>
  <si>
    <t>2012 - Fabricación de abonos y compuestos inorgánicos nitrogenados</t>
  </si>
  <si>
    <t>2013 - Fabricación de plásticos en formas primarias</t>
  </si>
  <si>
    <t>2022 - Fabricación de pinturas, barnices y revestimientos similares, tintas para impresión y masillas</t>
  </si>
  <si>
    <t>2023 - Fabricación de jabones y detergentes, preparados para limpiar y pulir; perfumes y preparados de tocador</t>
  </si>
  <si>
    <t>2100 - Fabricación de productos farmacéuticos, sustancias químicas medicinales y productos botánicos de uso farmacéutico</t>
  </si>
  <si>
    <t>2211 - Fabricación de llantas y neumáticos de caucho</t>
  </si>
  <si>
    <t>2212 - Reencauche de llantas usadas</t>
  </si>
  <si>
    <t>2221 - Fabricación de formas básicas de plástico</t>
  </si>
  <si>
    <t>2310 - Fabricación de vidrio y productos de vidrio</t>
  </si>
  <si>
    <t>2392 - Fabricación de materiales de arcilla para la construcción</t>
  </si>
  <si>
    <t>2393 - Fabricación de otros productos de cerámica y porcelana</t>
  </si>
  <si>
    <t>2394 - Fabricación de cemento, cal y yeso</t>
  </si>
  <si>
    <t>2395 - Fabricación de artículos de hormigón, cemento y yeso</t>
  </si>
  <si>
    <t>2410 - Industrias básicas de hierro y de acero</t>
  </si>
  <si>
    <t>2429 - Industrias básicas de otros metales no ferrosos</t>
  </si>
  <si>
    <t>2431 - Fundición de hierro y de acero</t>
  </si>
  <si>
    <t>2432 - Fundición de metales no ferrosos</t>
  </si>
  <si>
    <t>2511 - Fabricación de productos metálicos para uso estructural</t>
  </si>
  <si>
    <t>2512 - Fabricación de tanques, depósitos y recipientes de metal, excepto los utilizados para el envase o el transporte de mercancías</t>
  </si>
  <si>
    <t>2513 - Fabricación de generadores de vapor, excepto calderas de agua caliente para calefacción central</t>
  </si>
  <si>
    <t>2610 - Fabricación de componentes y tableros electrónicos</t>
  </si>
  <si>
    <t>2711 - Fabricación de motores, generadores y transformadores eléctricos</t>
  </si>
  <si>
    <t>2712 - Fabricación de aparatos de distribución y control de la energía eléctrica</t>
  </si>
  <si>
    <t>2720 - Fabricación de pilas, baterías y acumuladores eléctricos</t>
  </si>
  <si>
    <t>2740 - Fabricación de equipos eléctricos de iluminación</t>
  </si>
  <si>
    <t>2920 - Fabricación de carrocerías para vehículos automotores; fabricación de remolques y semirremolques</t>
  </si>
  <si>
    <t>2930 - Fabricación de partes, piezas (autopartes) y accesorios (lujos) para vehículos automotores</t>
  </si>
  <si>
    <t>3091 - Fabricación de motocicletas</t>
  </si>
  <si>
    <t>3110 - Fabricación de muebles</t>
  </si>
  <si>
    <t>3311 - Mantenimiento y reparación especializado de productos elaborados en metal</t>
  </si>
  <si>
    <t>3312 - Mantenimiento y reparación especializado de maquinaria y equipo</t>
  </si>
  <si>
    <t>3314 - Mantenimiento y reparación especializado de equipo eléctrico</t>
  </si>
  <si>
    <t>3511 - Generación de energía eléctrica</t>
  </si>
  <si>
    <t>3512 - Transmisión de energía eléctrica</t>
  </si>
  <si>
    <t>3520 - Producción de gas; distribución de combustibles gaseosos por tuberías</t>
  </si>
  <si>
    <t>3600 - Captación, tratamiento y distribución de agua</t>
  </si>
  <si>
    <t>3700 - Evacuación y tratamiento de aguas residuales</t>
  </si>
  <si>
    <t>3811 - Recolección de desechos no peligrosos</t>
  </si>
  <si>
    <t>3821 - Tratamiento y disposición de desechos no peligrosos</t>
  </si>
  <si>
    <t>3822 - Tratamiento y disposición de desechos peligrosos</t>
  </si>
  <si>
    <t>3830 - Recuperación de materiales</t>
  </si>
  <si>
    <t>3900 - Actividades de saneamiento ambiental y otros servicios de gestión de desechos</t>
  </si>
  <si>
    <t>4210 - Construcción de carreteras y vías de ferrocarril</t>
  </si>
  <si>
    <t>4290 - Construcción de otras obras de ingeniería civil</t>
  </si>
  <si>
    <t>4321 - Instalaciones eléctricas</t>
  </si>
  <si>
    <t>4322 - Instalaciones de fontanería, calefacción y aire acondicionado</t>
  </si>
  <si>
    <t>4390 - Otras actividades especializadas para la construcción de edificios y obras de ingeniería civil</t>
  </si>
  <si>
    <t>4511 - Comercio de vehículos automotores nuevos</t>
  </si>
  <si>
    <t>4520 - Mantenimiento y reparación de vehículos automotores</t>
  </si>
  <si>
    <t>4530 - Comercio de partes, piezas (autopartes) y accesorios (lujos) para vehículos automotores</t>
  </si>
  <si>
    <t>4541 - Comercio de motocicletas y de sus partes, piezas y accesorios</t>
  </si>
  <si>
    <t>4542 - Mantenimiento y reparación de motocicletas y de sus partes y piezas</t>
  </si>
  <si>
    <t>4620 - Comercio al por mayor de materias primas agropecuarias; animales vivos</t>
  </si>
  <si>
    <t>4645 - Comercio al por mayor de productos farmacéuticos, medicinales, cosméticos y de tocador</t>
  </si>
  <si>
    <t>4653 - Comercio al por mayor de maquinaria y equipo agropecuarios</t>
  </si>
  <si>
    <t>4661 - Comercio al por mayor de combustibles sólidos, líquidos, gaseosos y productos conexos</t>
  </si>
  <si>
    <t>4663 - Comercio al por mayor de materiales de construcción, artículos de ferretería, pinturas, productos de vidrio, equipo y materiales de fontanería y calefacción</t>
  </si>
  <si>
    <t>4664 - Comercio al por mayor de productos químicos básicos, cauchos y plásticos en formas primarias y productos químicos de uso agropecuario</t>
  </si>
  <si>
    <t>4665 - Comercio al por mayor de desperdicios, desechos y chatarra</t>
  </si>
  <si>
    <t>4690 - Comercio al por mayor no especializado</t>
  </si>
  <si>
    <t>4711 - Comercio al por menor en establecimientos no especializados con surtido compuesto principalmente por alimentos, bebidas (alcohólicas y no alcohólicas) o tabaco</t>
  </si>
  <si>
    <t>4731 - Comercio al por menor de combustible para automotores</t>
  </si>
  <si>
    <t>4732 - Comercio al por menor de lubricantes (aceites, grasas), aditivos y productos de limpieza para vehículos automotores</t>
  </si>
  <si>
    <t>4773 - Comercio al por menor de productos farmacéuticos y medicinales, cosméticos y artículos de tocador en establecimientos especializados</t>
  </si>
  <si>
    <t>4774 - Comercio al por menor de otros productos nuevos en establecimientos especializados</t>
  </si>
  <si>
    <t>4921 - Transporte de pasajeros</t>
  </si>
  <si>
    <t>4923 - Transporte de carga por carretera</t>
  </si>
  <si>
    <t>4930 - Transporte por tuberías</t>
  </si>
  <si>
    <t>5111 - Transporte aéreo nacional de pasajeros</t>
  </si>
  <si>
    <t>5121 - Transporte aéreo nacional de carga</t>
  </si>
  <si>
    <t>5122 - Transporte aéreo internacional de carga</t>
  </si>
  <si>
    <t>5210 - Almacenamiento y depósito</t>
  </si>
  <si>
    <t>5221 - Actividades de estaciones, vías y servicios complementarios para el transporte terrestre</t>
  </si>
  <si>
    <t>5223 - Actividades de aeropuertos, servicios de navegación aérea y demás actividades conexas al transporte aéreo</t>
  </si>
  <si>
    <t>5224 - Manipulación de carga</t>
  </si>
  <si>
    <t>5229 - Otras actividades complementarias al transporte</t>
  </si>
  <si>
    <t>5511 - Alojamiento en hoteles</t>
  </si>
  <si>
    <t>5530 - Servicio de estancia por horas</t>
  </si>
  <si>
    <t>5611 - Expendio a la mesa de comidas preparadas</t>
  </si>
  <si>
    <t>6810 - Actividades inmobiliarias realizadas con bienes propios o arrendados</t>
  </si>
  <si>
    <t>7120 - Ensayos y análisis técnicos</t>
  </si>
  <si>
    <t>7210 - Investigaciones y desarrollo experimental en el campo de las ciencias naturales y la ingeniería</t>
  </si>
  <si>
    <t>7500 - Actividades veterinarias</t>
  </si>
  <si>
    <t>8010 - Actividades de seguridad privada</t>
  </si>
  <si>
    <t>8424 - Administración de justicia</t>
  </si>
  <si>
    <t>8430 - Actividades de planes de seguridad social de afiliación obligatoria</t>
  </si>
  <si>
    <t>8523 - Educación media técnica</t>
  </si>
  <si>
    <t>8543 - Educación de instituciones universitarias o de escuelas tecnológicas</t>
  </si>
  <si>
    <t>8544 - Educación de universidades</t>
  </si>
  <si>
    <t>8610 - Actividades de hospitales y clínicas, con internación</t>
  </si>
  <si>
    <t>8621 - Actividades de la práctica médica, sin internación</t>
  </si>
  <si>
    <t>8622 - Actividades de la práctica odontológica</t>
  </si>
  <si>
    <t>8691 - Actividades de apoyo diagnóstico</t>
  </si>
  <si>
    <t>8692 - Actividades de apoyo terapéutico</t>
  </si>
  <si>
    <t>8699 - Otras actividades de atención de la salud humana</t>
  </si>
  <si>
    <t>8710 - Actividades de atención residencial medicalizada de tipo general</t>
  </si>
  <si>
    <t>9103 - Actividades de jardines botánicos, zoológicos y reservas naturales</t>
  </si>
  <si>
    <t>9491 - Actividades de asociaciones religiosas</t>
  </si>
  <si>
    <t>9603 - Pompas fúnebres y actividades relacionadas</t>
  </si>
  <si>
    <t>Actividad Productiva CIIU 4,0 A,C,</t>
  </si>
  <si>
    <t>1089 - Elaboración de otros productos alimenticios n,c,p,</t>
  </si>
  <si>
    <t>1399 - Fabricación de otros artículos textiles n,c,p,</t>
  </si>
  <si>
    <t>2029 - Fabricación de otros productos químicos n,c,p,</t>
  </si>
  <si>
    <t>2219 - Fabricación de formas básicas de caucho y otros productos de caucho n,c,p,</t>
  </si>
  <si>
    <t>2229 - Fabricación de artículos de plástico n,c,p,</t>
  </si>
  <si>
    <t>2399 - Fabricación de otros productos minerales no metálicos n,c,p,</t>
  </si>
  <si>
    <t>2599 - Fabricación de otros productos elaborados de metal n,c,p,</t>
  </si>
  <si>
    <t>2790 - Fabricación de otros tipos de equipo eléctrico n,c,p,</t>
  </si>
  <si>
    <t>2819 - Fabricación de otros tipos de maquinaria y equipo de uso general n,c,p,</t>
  </si>
  <si>
    <t>3290 - Otras industrias manufactureras n,c,p,</t>
  </si>
  <si>
    <t>4649 - Comercio al por mayor de otros utensilios domésticos n,c,p,</t>
  </si>
  <si>
    <t>4659 - Comercio al por mayor de otros tipos de maquinaria y equipo n,c,p,</t>
  </si>
  <si>
    <t>4669 - Comercio al por mayor de otros productos n,c,p,</t>
  </si>
  <si>
    <t>7490 - Otras actividades profesionales, científicas y técnicas n,c,p,</t>
  </si>
  <si>
    <t>7730 - Alquiler y arrendamiento de otros tipos de maquinaria, equipo y bienes tangibles n,c,p,</t>
  </si>
  <si>
    <t>9499 - Actividades de otras asociaciones n,c,p,</t>
  </si>
  <si>
    <t>Municipio</t>
  </si>
  <si>
    <t>ALCALA</t>
  </si>
  <si>
    <t>ANDALUCIA</t>
  </si>
  <si>
    <t>ANSERMANUEVO</t>
  </si>
  <si>
    <t>ARGELIA</t>
  </si>
  <si>
    <t>BOLIVAR</t>
  </si>
  <si>
    <t>BUENAVENTURA</t>
  </si>
  <si>
    <t>BUGALAGRANDE</t>
  </si>
  <si>
    <t>CAICEDONIA</t>
  </si>
  <si>
    <t>CALIMA</t>
  </si>
  <si>
    <t>DAGUA</t>
  </si>
  <si>
    <t>EL CAIRO</t>
  </si>
  <si>
    <t>EL DOVIO</t>
  </si>
  <si>
    <t>FLORIDA</t>
  </si>
  <si>
    <t>GINEBRA</t>
  </si>
  <si>
    <t>GUACARI</t>
  </si>
  <si>
    <t>LA CUMBRE</t>
  </si>
  <si>
    <t>LA UNION</t>
  </si>
  <si>
    <t>LA VICTORIA</t>
  </si>
  <si>
    <t>OBANDO</t>
  </si>
  <si>
    <t>PRADERA</t>
  </si>
  <si>
    <t>RESTREPO</t>
  </si>
  <si>
    <t>RIOFRIO</t>
  </si>
  <si>
    <t>ROLDANILLO</t>
  </si>
  <si>
    <t>SAN PEDRO</t>
  </si>
  <si>
    <t>SEVILLA</t>
  </si>
  <si>
    <t>TORO</t>
  </si>
  <si>
    <t>TRUJILLO</t>
  </si>
  <si>
    <t>ULLOA</t>
  </si>
  <si>
    <t>VERSALLES</t>
  </si>
  <si>
    <t>VIJES</t>
  </si>
  <si>
    <t>YOTOCO</t>
  </si>
  <si>
    <t>Aprovechamiento</t>
  </si>
  <si>
    <t>Tratamiento</t>
  </si>
  <si>
    <t>Disposición Final</t>
  </si>
  <si>
    <t>OTR :: Otro</t>
  </si>
  <si>
    <t>R10 :: Tratamiento de suelos en beneficio de la agricultura o el mejoramiento ecológico</t>
  </si>
  <si>
    <t>R11 :: Utilización de materiales residuales resultantes de cualquiera de las operaciones numeradas de R1 a R10</t>
  </si>
  <si>
    <t>R3 :: Reciclado o recuperación de sustancias orgánicas que no se utilizan como disolventes</t>
  </si>
  <si>
    <t>R5 :: Reciclado o recuperación de otras materias inorgánicas</t>
  </si>
  <si>
    <t>R6 :: Regeneración de ácidos o bases</t>
  </si>
  <si>
    <t>R7 :: Recuperación de componentes utilizados para reducir la contaminación</t>
  </si>
  <si>
    <t>R8 :: Recuperación de componentes provenientes de catalizadores</t>
  </si>
  <si>
    <t>VARIOS</t>
  </si>
  <si>
    <t>R1 :: Utilización como combustible (diferente a la incineración) u otros medios de generar energía,</t>
  </si>
  <si>
    <t>R12 :: Intercambio de desechos para someterlos a cualquiera de las operaciones numeradas de R1 a R11 (ej, mezcla, homogenización),</t>
  </si>
  <si>
    <t>R2 :: Recuperación o regeneración de disolventes (ej, destilación)</t>
  </si>
  <si>
    <t>R4 :: Reciclado o recuperación de metales y compuestos metálicos (ej, refinación, pirometalurgia, hidrometalurgia),</t>
  </si>
  <si>
    <t>R9 :: Regeneración u otra reutilización de aceites usados (ej, re-refinación)</t>
  </si>
  <si>
    <t>D8 :: Biológico (ej: bioremediación)</t>
  </si>
  <si>
    <t>D9 :: Físico-químico (ej: evaporación, secado, neutralización, precipitación)</t>
  </si>
  <si>
    <t>OTR :: Otros</t>
  </si>
  <si>
    <t>D10,1 :: Térmico: Incineración</t>
  </si>
  <si>
    <t>D10,2 :: Térmico: Autoclavado</t>
  </si>
  <si>
    <t>D10,3 :: Térmico: Otros (ej, microondas, pirólisis)</t>
  </si>
  <si>
    <t>D5 :: Rellenos especialmente disenados (ej: relleno de seguridad o celda de seguridad),</t>
  </si>
  <si>
    <t>Total</t>
  </si>
  <si>
    <t>Sólido/Semisólido (kg)</t>
  </si>
  <si>
    <t>Líquido (kg)</t>
  </si>
  <si>
    <t>Y31</t>
  </si>
  <si>
    <t>A1020</t>
  </si>
  <si>
    <t>Y8.1</t>
  </si>
  <si>
    <t>Y1.2</t>
  </si>
  <si>
    <t>Y18</t>
  </si>
  <si>
    <t>Y35</t>
  </si>
  <si>
    <t>Y12</t>
  </si>
  <si>
    <t>Y9.4</t>
  </si>
  <si>
    <t>Y2</t>
  </si>
  <si>
    <t>Y34</t>
  </si>
  <si>
    <t>Tipo generador</t>
  </si>
  <si>
    <t>No. Generadores</t>
  </si>
  <si>
    <t>% de kg generados</t>
  </si>
  <si>
    <t>Micros</t>
  </si>
  <si>
    <t>Pequeños</t>
  </si>
  <si>
    <t>Medianos</t>
  </si>
  <si>
    <t>Grandes</t>
  </si>
  <si>
    <t>% No. generadores</t>
  </si>
  <si>
    <t>A1180</t>
  </si>
  <si>
    <t>Y36</t>
  </si>
  <si>
    <t>Y29.2</t>
  </si>
  <si>
    <t>Y4.4</t>
  </si>
  <si>
    <t>A4030.4</t>
  </si>
  <si>
    <t>Y4.3</t>
  </si>
  <si>
    <t>Y4.5</t>
  </si>
  <si>
    <t>Y4.2</t>
  </si>
  <si>
    <t>Y4.6</t>
  </si>
  <si>
    <t>A4030.5</t>
  </si>
  <si>
    <t>Y4.1</t>
  </si>
  <si>
    <t>Y29.1</t>
  </si>
  <si>
    <t>A4030.1</t>
  </si>
  <si>
    <t>A2050</t>
  </si>
  <si>
    <t>A4030.2</t>
  </si>
  <si>
    <t>Y10.5</t>
  </si>
  <si>
    <t>A4030.6</t>
  </si>
  <si>
    <t>O124</t>
  </si>
  <si>
    <t>Almacenamiento</t>
  </si>
  <si>
    <t>Y6</t>
  </si>
  <si>
    <t>Y23</t>
  </si>
  <si>
    <t>Y17</t>
  </si>
  <si>
    <t>A1120</t>
  </si>
  <si>
    <t>Y10.4</t>
  </si>
  <si>
    <t>Y9.6</t>
  </si>
  <si>
    <t>A1160</t>
  </si>
  <si>
    <t>A1170</t>
  </si>
  <si>
    <t>Y8.2</t>
  </si>
  <si>
    <t>A4060.2</t>
  </si>
  <si>
    <t>Y9.2</t>
  </si>
  <si>
    <t>Y9.5</t>
  </si>
  <si>
    <t>Y42 - Desechos que tengan como constituyentes: Disolventes orgánicos.42</t>
  </si>
  <si>
    <t>Y8.6</t>
  </si>
  <si>
    <t>A1080 - Residuos de desechos de zinc no incluidos en la lista B.1080</t>
  </si>
  <si>
    <t>Y8.3</t>
  </si>
  <si>
    <t>Y9.1</t>
  </si>
  <si>
    <t>Y26 - Desechos que tengan como constituyentes: Cadmio.26</t>
  </si>
  <si>
    <t>A4060.5</t>
  </si>
  <si>
    <t>Y45.6</t>
  </si>
  <si>
    <t>A3020.2</t>
  </si>
  <si>
    <t>Y8.7</t>
  </si>
  <si>
    <t>Y39 - Desechos que tengan como constituyentes: Fenoles.39</t>
  </si>
  <si>
    <t>Y5 - Desechos resultantes de la fabricación.5</t>
  </si>
  <si>
    <t>Y1.1</t>
  </si>
  <si>
    <t>Y1.3</t>
  </si>
  <si>
    <t>Y8.4</t>
  </si>
  <si>
    <t>Y9.3</t>
  </si>
  <si>
    <t>Y11 - Residuos alquitranados resultantes de la refinación.11</t>
  </si>
  <si>
    <t>Y13 - Desechos resultantes de la producción.13</t>
  </si>
  <si>
    <t>Y14 - Sustancias químicas de desecho.14</t>
  </si>
  <si>
    <t>Y29 - Desechos que tengan como constituyentes: Mercurio.29</t>
  </si>
  <si>
    <t>Y41.2</t>
  </si>
  <si>
    <t>A1120 - Lodos residuales.1120</t>
  </si>
  <si>
    <t>A2030 - Desechos de catalizadores.2030</t>
  </si>
  <si>
    <t>A2060 - Cenizas volantes de centrales eléctricas de carbón que contengan sustancias del Anexo I en concentraciones tales que presenten características del Anexo III (véase la entrada correspondiente en la lista B B2050).2050</t>
  </si>
  <si>
    <t>A3020.1</t>
  </si>
  <si>
    <t>A3020.3</t>
  </si>
  <si>
    <t>A3020.4</t>
  </si>
  <si>
    <t>A3020.6</t>
  </si>
  <si>
    <t>A3020.7</t>
  </si>
  <si>
    <t>A3170 - Desechos resultantes de la producción de hidrocarburos halogenados alifáticos (tales como clorometano.3170</t>
  </si>
  <si>
    <t>A3200 - Material bituminoso (desechos de asfalto) con contenido de alquitrán resultantes de la construcción y el mantenimiento de carreteras (obsérvese el artículo correspondiente B2130 de la lista B).2130</t>
  </si>
  <si>
    <t>A4010 - Desechos resultantes de la producción.4010</t>
  </si>
  <si>
    <t>A4020.1</t>
  </si>
  <si>
    <t>A4020.2</t>
  </si>
  <si>
    <t>A4020.3</t>
  </si>
  <si>
    <t>A4020.4</t>
  </si>
  <si>
    <t>A4040 - Desechos resultantes de la fabricación.4040</t>
  </si>
  <si>
    <t>A4060.1</t>
  </si>
  <si>
    <t>A4060.3</t>
  </si>
  <si>
    <t>A4060.6</t>
  </si>
  <si>
    <t>A4100 - Desechos resultantes de la utilización de dispositivos de control de la contaminación industrial para la depuración de los gases industriales.4100</t>
  </si>
  <si>
    <t>A4120 - Desechos que contienen.4120</t>
  </si>
  <si>
    <t>A4150 - Sustancias químicas de desecho.4150</t>
  </si>
  <si>
    <t>A4160 - Carbono activado consumido no incluido en la lista B (véase el correspondiente apartado de la lista B B2060).2060</t>
  </si>
  <si>
    <t>Otro</t>
  </si>
  <si>
    <t>R1</t>
  </si>
  <si>
    <t xml:space="preserve">R10  </t>
  </si>
  <si>
    <t xml:space="preserve">R11   </t>
  </si>
  <si>
    <t xml:space="preserve">R12   </t>
  </si>
  <si>
    <t xml:space="preserve">R2   </t>
  </si>
  <si>
    <t xml:space="preserve">R3  </t>
  </si>
  <si>
    <t xml:space="preserve">R4  </t>
  </si>
  <si>
    <t xml:space="preserve">R5  </t>
  </si>
  <si>
    <t xml:space="preserve">R6  </t>
  </si>
  <si>
    <t xml:space="preserve">R7  </t>
  </si>
  <si>
    <t xml:space="preserve">R8  </t>
  </si>
  <si>
    <t xml:space="preserve">R9  </t>
  </si>
  <si>
    <t>Varios</t>
  </si>
  <si>
    <t>A4070 - Desechos resultantes de la producción. preparación y utilización de tintas, colorantes, pigmentos, pinturas, lacas o barnices, con exclusión de los desechos especificados en la lista B (véase el apartado correspondiente de la lista B B4010</t>
  </si>
  <si>
    <t>A4060.4</t>
  </si>
  <si>
    <t>A3050 - Desechos resultantes de la producción. preparación y utilización de resinas, látex, plastificantes o colas/adhesivos excepto los desechos especificados en la lista B (véase el apartado correspondiente en la lista B B4020</t>
  </si>
  <si>
    <t>Y16 - Desechos resultantes de la producción.16</t>
  </si>
  <si>
    <t>Y1.4 - Desechos de ANIMALES</t>
  </si>
  <si>
    <t>A4090 - Desechos de soluciones ácidas o básicas. distintas de las especificadas en el apartado correspondiente de la lista B (véase el apartado correspondiente de la lista B B2120</t>
  </si>
  <si>
    <t>Y31 - Desechos que tengan como constituyentes: Plomo.31</t>
  </si>
  <si>
    <t>A1170 - Acumuladores de desecho sin seleccionar excluidas mezclas de acumuladores sólo de la lista B.1170</t>
  </si>
  <si>
    <t>A1020 - Desechos que tengan como constituyentes o contaminantes. excluidos los desechos de metal en forma masiva, cualquiera de las sustancias siguientes:</t>
  </si>
  <si>
    <t>Y8.5</t>
  </si>
  <si>
    <t>Y45.5</t>
  </si>
  <si>
    <t>Y45.7</t>
  </si>
  <si>
    <t>A1040 - Desechos que tengan como constituyentes: - Carbonilos de metal.</t>
  </si>
  <si>
    <t>A1160 - Acumuladores de plomo de desecho.1160</t>
  </si>
  <si>
    <t>A2040 - Yeso de desecho procedente de procesos de la industria química. si contiene constituyentes del Anexo I en tal grado que presenten una característica peligrosa del Anexo III (véase la entrada correspondiente en la lista B B2080</t>
  </si>
  <si>
    <t>A4140</t>
  </si>
  <si>
    <t>Y8,1</t>
  </si>
  <si>
    <t>Y3</t>
  </si>
  <si>
    <t>Y13</t>
  </si>
  <si>
    <t>Y9,3</t>
  </si>
  <si>
    <t>Y42</t>
  </si>
  <si>
    <t>Y14</t>
  </si>
  <si>
    <t>A4020,1</t>
  </si>
  <si>
    <t>Y9,5</t>
  </si>
  <si>
    <t>Y8,4</t>
  </si>
  <si>
    <t>A3140</t>
  </si>
  <si>
    <t>Y8,6</t>
  </si>
  <si>
    <t>A4020,4</t>
  </si>
  <si>
    <t>Y5</t>
  </si>
  <si>
    <t>A1050</t>
  </si>
  <si>
    <t>A4020,3</t>
  </si>
  <si>
    <t>Y8,7</t>
  </si>
  <si>
    <t>A3120 - Pelusas</t>
  </si>
  <si>
    <t>A4120</t>
  </si>
  <si>
    <t>A4010</t>
  </si>
  <si>
    <t>Y22</t>
  </si>
  <si>
    <t>A3200</t>
  </si>
  <si>
    <t>Y8,3</t>
  </si>
  <si>
    <t>A2030</t>
  </si>
  <si>
    <t>A4060,5</t>
  </si>
  <si>
    <t>Y26</t>
  </si>
  <si>
    <t>A3020,4</t>
  </si>
  <si>
    <t>A3020,7</t>
  </si>
  <si>
    <t>A3020,1</t>
  </si>
  <si>
    <t>A2010</t>
  </si>
  <si>
    <t>A1020 - Desechos que tengan como constituyentes o contaminantes, excluidos los desechos de metal en forma masiva, cualquiera de las sustancias siguientes:</t>
  </si>
  <si>
    <t>A4040</t>
  </si>
  <si>
    <t>A3020,6</t>
  </si>
  <si>
    <t>Y4,3</t>
  </si>
  <si>
    <t>Y4,6</t>
  </si>
  <si>
    <t>Y10,4</t>
  </si>
  <si>
    <t>Y10,5</t>
  </si>
  <si>
    <t>Y11</t>
  </si>
  <si>
    <t>Y21</t>
  </si>
  <si>
    <t>Y29</t>
  </si>
  <si>
    <t>Y39</t>
  </si>
  <si>
    <t>Y41,2</t>
  </si>
  <si>
    <t>Y45,5</t>
  </si>
  <si>
    <t>Y45,6</t>
  </si>
  <si>
    <t>A1040 - Desechos que tengan como constituyentes: - Carbonilos de metal,</t>
  </si>
  <si>
    <t>A1080</t>
  </si>
  <si>
    <t>A1140</t>
  </si>
  <si>
    <t>A3020,3</t>
  </si>
  <si>
    <t>A3040</t>
  </si>
  <si>
    <t>A3150</t>
  </si>
  <si>
    <t>A3170</t>
  </si>
  <si>
    <t>A4030,5</t>
  </si>
  <si>
    <t>A4030,6</t>
  </si>
  <si>
    <t>A4060,6</t>
  </si>
  <si>
    <t>A4100</t>
  </si>
  <si>
    <t>A4150</t>
  </si>
  <si>
    <t>Y1,1</t>
  </si>
  <si>
    <t>Y1,3</t>
  </si>
  <si>
    <t>Y16</t>
  </si>
  <si>
    <t>A4020,2</t>
  </si>
  <si>
    <t>Y4,5</t>
  </si>
  <si>
    <t>Incineración</t>
  </si>
  <si>
    <t xml:space="preserve"> Autoclave</t>
  </si>
  <si>
    <t>Microondas, pirólisis</t>
  </si>
  <si>
    <t xml:space="preserve"> Biológico</t>
  </si>
  <si>
    <t>Físico-químico</t>
  </si>
  <si>
    <t>Otros</t>
  </si>
  <si>
    <t>A1040</t>
  </si>
  <si>
    <t>Y1,4</t>
  </si>
  <si>
    <t>A3120</t>
  </si>
  <si>
    <t>A2050 - Desechos de amianto (polvo y fibras).Desechos</t>
  </si>
  <si>
    <t>A3040 - Desechos de líquidos térmicos (transferencia de calor).Desechos</t>
  </si>
  <si>
    <t>A3170 - Desechos resultantes de la producción de hidrocarburos halogenados alifáticos (tales como clorometano.Desechos</t>
  </si>
  <si>
    <t>ÍNDICE</t>
  </si>
  <si>
    <t>Ítem</t>
  </si>
  <si>
    <t>Contenido</t>
  </si>
  <si>
    <t>Tamaño de los establecimientos según cantidad generada en el periodo de balance</t>
  </si>
  <si>
    <t>Total (kg)</t>
  </si>
  <si>
    <t>Total (ton)</t>
  </si>
  <si>
    <t>Cantidad de residuos peligrosos generada por corriente o tipo de residuo, y estado de la materia</t>
  </si>
  <si>
    <t>Cantidad de residuos peligrosos generada por los tipos de residuos de manejo especial, y estado de la materia</t>
  </si>
  <si>
    <t>Cantidad de residuos peligrosos generada por código CIIU o actividad económica, y estado de la materia</t>
  </si>
  <si>
    <t>Cantidad de residuos peligrosos generada por municipio, y estado de la materia</t>
  </si>
  <si>
    <t>Cantidad de residuos peligrosos almacenada por corriente y estado de la materia</t>
  </si>
  <si>
    <t>Cantidad de residuos peligrosos aprovechada según corriente de residuo y tipo de aprovechamiento</t>
  </si>
  <si>
    <t>Cantidad de residuos peligrosos aprovechados por corriente y estado de la materia</t>
  </si>
  <si>
    <t>Cantidad de residuos peligrosos tratada según corriente de residuo y tipo de tratamiento</t>
  </si>
  <si>
    <t>Cantidad de residuos peligrosos tratados por corriente y estado de la materia</t>
  </si>
  <si>
    <t>Cantidad de residuos peligrosos dispuesta según corriente de residuo y tipo de disposición final</t>
  </si>
  <si>
    <t>Cantidad de residuos peligrosos dispuestos por corriente y estado de la materia</t>
  </si>
  <si>
    <t>Cantidad de residuos peligrosos generada por actividad económica según el tipo de manejo del residuo</t>
  </si>
  <si>
    <r>
      <t xml:space="preserve">                       </t>
    </r>
    <r>
      <rPr>
        <b/>
        <sz val="12"/>
        <color theme="1"/>
        <rFont val="Arial"/>
        <family val="2"/>
      </rPr>
      <t xml:space="preserve">    REGISTRO DE GENERADORES DE RESIDUOS PELIGROSOS EN EL VALLE DEL CAUCA EN JURISDICCIÓN DE LA CVC
INFORME REGIONAL DE GESTIÓN PERIODO DE BALANCE 2023
Santiago de Cali, 2024</t>
    </r>
  </si>
  <si>
    <t>Y9 - Mezclas y emulsiones de desechos de aceite y agua o de hidrocarburos y agua,</t>
  </si>
  <si>
    <t>Y10,1 - Equipos desechados: equipos que hayan contenido o contengan aceites dieléctricos con una concentración mayor a 50 ppm de PCB o carcazas cuando la superficie sólida presente un contenido de PCB mayor o igual a 10 microgramos/dm2</t>
  </si>
  <si>
    <t>Y28 - Desechos que tengan como constituyentes: Telurio, compuestos de telurio,</t>
  </si>
  <si>
    <t>Y37 - Desechos que tengan como constituyentes: Compuestos orgánicos de fósforo,</t>
  </si>
  <si>
    <t>Y45,4 - Residuos o desechos de sustancias o contaminados con halones utilizados como: refrigerantes, agentes espumantes, propelentes o agentes de extinción de incendios, Reporte aquí únicamente el peso de la sustancia y reporte los envases o cilindros vacíos por la corriente Y45,6</t>
  </si>
  <si>
    <t>A1070 - Residuos de lixiviación del tratamiento del zinc, polvos y lodos como jarosita, hematites, etc,</t>
  </si>
  <si>
    <t>A1110 - Soluciones electrolíticas usadas de las operaciones de refinación y extracción electrolítica del cobre,</t>
  </si>
  <si>
    <t>A1150 - Cenizas de metales preciosos procedentes de la incineración de circuitos impresos no incluidos en la lista B,</t>
  </si>
  <si>
    <t>A3130 - Desechos de compuestos de fósforo orgánicos,</t>
  </si>
  <si>
    <t>A4030,3 - Tierra o sedimentos impregnados con plaguicidas, biocidas o productos fitofarmacéuticos</t>
  </si>
  <si>
    <t>A4080 - Desechos de carácter explosivo (pero con exclusión de los desechos especificados en la lista B),</t>
  </si>
  <si>
    <t>Y9,2</t>
  </si>
  <si>
    <t>Y9,1</t>
  </si>
  <si>
    <t>Y8,2</t>
  </si>
  <si>
    <t>Sólido/ Semisólido (kg)</t>
  </si>
  <si>
    <r>
      <t xml:space="preserve">                                      </t>
    </r>
    <r>
      <rPr>
        <b/>
        <sz val="11"/>
        <color theme="1"/>
        <rFont val="Calibri"/>
        <family val="2"/>
        <scheme val="minor"/>
      </rPr>
      <t xml:space="preserve">     REGISTRO DE GENERADORES DE RESIDUOS PELIGROSOS EN EL VALLE DEL CAUCA 
                                                   EN JURISDICCIÓN DE LA CVC
                                      INFORME REGIONAL DE GESTIÓN PERIODO DE BALANCE 2023</t>
    </r>
  </si>
  <si>
    <r>
      <t xml:space="preserve">                                      </t>
    </r>
    <r>
      <rPr>
        <b/>
        <sz val="11"/>
        <rFont val="Calibri"/>
        <family val="2"/>
        <scheme val="minor"/>
      </rPr>
      <t xml:space="preserve">     REGISTRO DE GENERADORES DE RESIDUOS PELIGROSOS EN EL VALLE DEL CAUCA 
                                                   EN JURISDICCIÓN DE LA CVC
                                      INFORME REGIONAL DE GESTIÓN PERIODO DE BALANCE 2023</t>
    </r>
  </si>
  <si>
    <t>Y29,2</t>
  </si>
  <si>
    <t>A4030,2</t>
  </si>
  <si>
    <t>Y29,1</t>
  </si>
  <si>
    <t>Y4,2</t>
  </si>
  <si>
    <t>Y4,1</t>
  </si>
  <si>
    <t>Y4,4</t>
  </si>
  <si>
    <t>A4030,1</t>
  </si>
  <si>
    <t>Y10,1</t>
  </si>
  <si>
    <t>A4030,3</t>
  </si>
  <si>
    <t>Y10,3</t>
  </si>
  <si>
    <t>0210 - Silvicultura y otras actividades forestales</t>
  </si>
  <si>
    <t>0910 - Actividades de apoyo para la extracción de petróleo y de gas natural</t>
  </si>
  <si>
    <t>1032 - Elaboración de aceites y grasas de origen vegetal refinados</t>
  </si>
  <si>
    <t>1101 - Destilación, rectificación y mezcla de bebidas alcohólicas</t>
  </si>
  <si>
    <t>2021 - Fabricación de plaguicidas y otros productos químicos de uso agropecuario</t>
  </si>
  <si>
    <t>2592 - Tratamiento y revestimiento de metales; mecanizado</t>
  </si>
  <si>
    <t>2731 - Fabricación de hilos y cables eléctricos y de fibra óptica</t>
  </si>
  <si>
    <t>4719 - Comercio al por menor en establecimientos no especializados, con surtido compuesto principalmente por productos diferentes de alimentos (víveres en general), bebidas (alcohólicas y no alcohólicas) y tabaco</t>
  </si>
  <si>
    <t>4752 - Comercio al por menor de artículos de ferretería, pinturas y productos de vidrio en establecimientos especializados</t>
  </si>
  <si>
    <t>5222 - Actividades de puertos y servicios complementarios para el transporte acuático</t>
  </si>
  <si>
    <t>6412 - Bancos comerciales</t>
  </si>
  <si>
    <t>7112 - Actividades de ingeniería y otras actividades conexas de consultoría técnica</t>
  </si>
  <si>
    <t>8423 - Orden público y actividades de seguridad</t>
  </si>
  <si>
    <t>2829 - Fabricación de otros tipos de maquinaria y equipo de uso especial n,c,p,</t>
  </si>
  <si>
    <t>8299 - Otras actividades de servicio de apoyo a las empresas n,c,p,</t>
  </si>
  <si>
    <t>CALI</t>
  </si>
  <si>
    <t>CANDELARIA</t>
  </si>
  <si>
    <t>CARTAGO</t>
  </si>
  <si>
    <t>EL CERRITO</t>
  </si>
  <si>
    <t>PALMIRA</t>
  </si>
  <si>
    <t>YUMBO</t>
  </si>
  <si>
    <t>ZARZAL</t>
  </si>
  <si>
    <t>BUGA</t>
  </si>
  <si>
    <t>A4130,1</t>
  </si>
  <si>
    <t>Y9,4</t>
  </si>
  <si>
    <t xml:space="preserve">Y31  </t>
  </si>
  <si>
    <t xml:space="preserve">Y36 </t>
  </si>
  <si>
    <t>JAMUNDÍ</t>
  </si>
  <si>
    <t>TULUÁ</t>
  </si>
  <si>
    <t>A1020 - Desechos que tengan como constituyentes o contaminantes, excluidos los desechos de metal en forma masiva, cualquiera de las sustancias siguientes: - Antimonio,berilio, cadmio, plomo, selenio, telurio.</t>
  </si>
  <si>
    <t>Sólido/Semisólido</t>
  </si>
  <si>
    <t>Líquido</t>
  </si>
  <si>
    <t>Gaseoso</t>
  </si>
  <si>
    <t>A1020 - Desechos que tengan como constituyentes o contaminantes, excluidos los desechos de metal en forma masiva, cualquiera de las sustancias siguientes: - Antimonio, berilio, cadmio, plomo, selenio, telurio.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</si>
</sst>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Calibri"/>
      <family val="2"/>
      <scheme val="minor"/>
    </font>
    <font>
      <sz val="11"/>
      <color rgb="FFFF0000"/>
      <name val="Calibri"/>
      <family val="2"/>
      <scheme val="minor"/>
    </font>
    <font>
      <sz val="8"/>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theme="1"/>
      <name val="Calibri Light"/>
      <family val="1"/>
      <scheme val="major"/>
    </font>
    <font>
      <b/>
      <sz val="12"/>
      <color theme="1"/>
      <name val="Arial"/>
      <family val="2"/>
    </font>
    <font>
      <b/>
      <sz val="20"/>
      <color theme="1"/>
      <name val="Arial"/>
      <family val="2"/>
    </font>
    <font>
      <b/>
      <sz val="13"/>
      <color theme="1"/>
      <name val="Arial"/>
      <family val="2"/>
    </font>
    <font>
      <sz val="13"/>
      <color theme="1"/>
      <name val="Arial"/>
      <family val="2"/>
    </font>
    <font>
      <u/>
      <sz val="13"/>
      <color theme="10"/>
      <name val="Arial"/>
      <family val="2"/>
    </font>
    <font>
      <sz val="14"/>
      <color theme="1"/>
      <name val="Arial"/>
      <family val="2"/>
    </font>
    <font>
      <u/>
      <sz val="14"/>
      <color theme="10"/>
      <name val="Calibri"/>
      <family val="2"/>
      <scheme val="minor"/>
    </font>
    <font>
      <sz val="10"/>
      <color theme="1"/>
      <name val="Calibri"/>
      <family val="2"/>
      <scheme val="minor"/>
    </font>
    <font>
      <sz val="8"/>
      <name val="Calibri"/>
      <family val="2"/>
      <scheme val="minor"/>
    </font>
    <font>
      <sz val="11"/>
      <name val="Calibri"/>
      <family val="2"/>
      <scheme val="minor"/>
    </font>
    <font>
      <sz val="10"/>
      <name val="Calibri"/>
      <family val="2"/>
      <scheme val="minor"/>
    </font>
    <font>
      <b/>
      <sz val="11"/>
      <name val="Calibri"/>
      <family val="2"/>
      <scheme val="minor"/>
    </font>
    <font>
      <sz val="8"/>
      <color theme="0"/>
      <name val="Calibri"/>
      <family val="2"/>
      <scheme val="minor"/>
    </font>
    <font>
      <b/>
      <sz val="8"/>
      <name val="Arial Narrow"/>
      <family val="2"/>
    </font>
    <font>
      <sz val="8"/>
      <name val="Arial Narrow"/>
      <family val="2"/>
    </font>
    <font>
      <b/>
      <sz val="8"/>
      <name val="Aptos Narrow"/>
      <family val="2"/>
    </font>
    <font>
      <b/>
      <sz val="8"/>
      <name val="Arial"/>
      <family val="2"/>
    </font>
    <font>
      <sz val="8"/>
      <color theme="0"/>
      <name val="Aptos Narrow"/>
      <family val="2"/>
    </font>
    <font>
      <b/>
      <sz val="8"/>
      <color theme="0"/>
      <name val="Arial Narrow"/>
      <family val="2"/>
    </font>
    <font>
      <sz val="7"/>
      <name val="Arial"/>
      <family val="2"/>
    </font>
    <font>
      <sz val="10"/>
      <color theme="0"/>
      <name val="Calibri"/>
      <family val="2"/>
      <scheme val="minor"/>
    </font>
    <font>
      <sz val="7"/>
      <color theme="0"/>
      <name val="Calibri"/>
      <family val="2"/>
      <scheme val="minor"/>
    </font>
    <font>
      <sz val="7"/>
      <color theme="0"/>
      <name val="Aptos Narrow"/>
      <family val="2"/>
    </font>
    <font>
      <b/>
      <sz val="8"/>
      <color theme="0"/>
      <name val="Aptos Narrow"/>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14">
    <xf numFmtId="0" fontId="0" fillId="0" borderId="0" xfId="0"/>
    <xf numFmtId="0" fontId="2" fillId="0" borderId="0" xfId="0" applyFont="1"/>
    <xf numFmtId="0" fontId="1" fillId="0" borderId="0" xfId="0" applyFont="1"/>
    <xf numFmtId="0" fontId="0" fillId="0" borderId="1" xfId="0" applyBorder="1" applyAlignment="1">
      <alignment horizontal="center"/>
    </xf>
    <xf numFmtId="2" fontId="0" fillId="0" borderId="1" xfId="0" applyNumberFormat="1" applyBorder="1" applyAlignment="1">
      <alignment horizontal="center"/>
    </xf>
    <xf numFmtId="0" fontId="0" fillId="2" borderId="0" xfId="0" applyFill="1"/>
    <xf numFmtId="0" fontId="6" fillId="2" borderId="0" xfId="0" applyFont="1" applyFill="1" applyAlignment="1">
      <alignment horizontal="center" vertical="center" wrapText="1"/>
    </xf>
    <xf numFmtId="0" fontId="3" fillId="2" borderId="0" xfId="0" applyFont="1" applyFill="1"/>
    <xf numFmtId="0" fontId="8" fillId="2" borderId="0" xfId="0" applyFont="1" applyFill="1"/>
    <xf numFmtId="0" fontId="9" fillId="2" borderId="0" xfId="0" applyFont="1" applyFill="1"/>
    <xf numFmtId="0" fontId="10" fillId="2" borderId="0" xfId="0" applyFont="1" applyFill="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1" applyFont="1" applyFill="1" applyBorder="1"/>
    <xf numFmtId="0" fontId="14" fillId="2" borderId="0" xfId="0" applyFont="1" applyFill="1" applyAlignment="1">
      <alignment vertical="center" wrapText="1"/>
    </xf>
    <xf numFmtId="0" fontId="15" fillId="0" borderId="0" xfId="0" applyFont="1"/>
    <xf numFmtId="0" fontId="16" fillId="0" borderId="0" xfId="0" applyFont="1"/>
    <xf numFmtId="0" fontId="16" fillId="2" borderId="0" xfId="0" applyFont="1" applyFill="1"/>
    <xf numFmtId="0" fontId="17" fillId="2" borderId="0" xfId="0" applyFont="1" applyFill="1" applyAlignment="1">
      <alignment vertical="center" wrapText="1"/>
    </xf>
    <xf numFmtId="0" fontId="19" fillId="0" borderId="0" xfId="0" applyFont="1"/>
    <xf numFmtId="0" fontId="17" fillId="0" borderId="0" xfId="0" applyFont="1" applyAlignment="1">
      <alignment vertical="center" wrapText="1"/>
    </xf>
    <xf numFmtId="0" fontId="24" fillId="0" borderId="0" xfId="0" applyFont="1"/>
    <xf numFmtId="0" fontId="4" fillId="0" borderId="0" xfId="0" applyFont="1"/>
    <xf numFmtId="0" fontId="15" fillId="2" borderId="0" xfId="0" applyFont="1" applyFill="1"/>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xf numFmtId="0" fontId="21" fillId="2" borderId="1" xfId="0" applyFont="1" applyFill="1" applyBorder="1" applyAlignment="1">
      <alignment vertical="center" wrapText="1"/>
    </xf>
    <xf numFmtId="164" fontId="21" fillId="2" borderId="1" xfId="0" applyNumberFormat="1" applyFont="1" applyFill="1" applyBorder="1" applyAlignment="1">
      <alignment horizontal="center" vertical="center" wrapText="1"/>
    </xf>
    <xf numFmtId="1" fontId="21" fillId="2" borderId="1" xfId="0" applyNumberFormat="1" applyFont="1" applyFill="1" applyBorder="1"/>
    <xf numFmtId="0" fontId="4" fillId="2" borderId="0" xfId="0" applyFont="1" applyFill="1"/>
    <xf numFmtId="0" fontId="19" fillId="2" borderId="0" xfId="0" applyFont="1" applyFill="1"/>
    <xf numFmtId="164" fontId="21" fillId="2" borderId="1" xfId="0" applyNumberFormat="1" applyFont="1" applyFill="1" applyBorder="1"/>
    <xf numFmtId="164" fontId="15" fillId="2" borderId="0" xfId="0" applyNumberFormat="1" applyFont="1" applyFill="1"/>
    <xf numFmtId="0" fontId="25" fillId="2" borderId="1" xfId="0" applyFont="1" applyFill="1" applyBorder="1" applyAlignment="1">
      <alignment horizontal="center" vertical="center" wrapText="1"/>
    </xf>
    <xf numFmtId="2" fontId="15" fillId="2" borderId="0" xfId="0" applyNumberFormat="1" applyFont="1" applyFill="1"/>
    <xf numFmtId="2" fontId="21" fillId="2" borderId="1" xfId="0" applyNumberFormat="1" applyFont="1" applyFill="1" applyBorder="1"/>
    <xf numFmtId="0" fontId="3" fillId="3" borderId="1" xfId="0" applyFont="1" applyFill="1" applyBorder="1" applyAlignment="1">
      <alignment horizontal="center" wrapText="1"/>
    </xf>
    <xf numFmtId="0" fontId="20"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164" fontId="21" fillId="0" borderId="1" xfId="0" applyNumberFormat="1" applyFont="1" applyBorder="1"/>
    <xf numFmtId="0" fontId="22" fillId="3" borderId="1" xfId="0" applyFont="1" applyFill="1" applyBorder="1" applyAlignment="1">
      <alignment horizontal="center" vertical="center" wrapText="1"/>
    </xf>
    <xf numFmtId="0" fontId="28" fillId="0" borderId="0" xfId="0" applyFont="1"/>
    <xf numFmtId="0" fontId="29" fillId="0" borderId="0" xfId="0" applyFont="1"/>
    <xf numFmtId="0" fontId="21" fillId="4" borderId="1" xfId="0" applyFont="1" applyFill="1" applyBorder="1" applyAlignment="1">
      <alignment vertical="center" wrapText="1"/>
    </xf>
    <xf numFmtId="0" fontId="20" fillId="4" borderId="1" xfId="0" applyFont="1" applyFill="1" applyBorder="1" applyAlignment="1">
      <alignment horizontal="center" vertical="center" wrapText="1"/>
    </xf>
    <xf numFmtId="0" fontId="20" fillId="2" borderId="1" xfId="0" applyFont="1" applyFill="1" applyBorder="1"/>
    <xf numFmtId="164" fontId="20" fillId="4" borderId="1" xfId="0" applyNumberFormat="1" applyFont="1" applyFill="1" applyBorder="1" applyAlignment="1">
      <alignment horizontal="center" vertical="center" wrapText="1"/>
    </xf>
    <xf numFmtId="164" fontId="20" fillId="2" borderId="1" xfId="0" applyNumberFormat="1" applyFont="1" applyFill="1" applyBorder="1"/>
    <xf numFmtId="164" fontId="21" fillId="4" borderId="1" xfId="0" applyNumberFormat="1" applyFont="1" applyFill="1" applyBorder="1" applyAlignment="1">
      <alignment horizontal="center" vertical="center" wrapText="1"/>
    </xf>
    <xf numFmtId="0" fontId="27" fillId="2" borderId="0" xfId="0" applyFont="1" applyFill="1"/>
    <xf numFmtId="2" fontId="21" fillId="2" borderId="10" xfId="0" applyNumberFormat="1" applyFont="1" applyFill="1" applyBorder="1"/>
    <xf numFmtId="1" fontId="21" fillId="2" borderId="10" xfId="0" applyNumberFormat="1" applyFont="1" applyFill="1" applyBorder="1"/>
    <xf numFmtId="2" fontId="20" fillId="2" borderId="10" xfId="0" applyNumberFormat="1" applyFont="1" applyFill="1" applyBorder="1"/>
    <xf numFmtId="2" fontId="20" fillId="2" borderId="1" xfId="0" applyNumberFormat="1" applyFont="1" applyFill="1" applyBorder="1"/>
    <xf numFmtId="0" fontId="21" fillId="2" borderId="10" xfId="0" applyFont="1" applyFill="1" applyBorder="1"/>
    <xf numFmtId="0" fontId="20" fillId="2" borderId="10" xfId="0" applyFont="1" applyFill="1" applyBorder="1"/>
    <xf numFmtId="2" fontId="16" fillId="2" borderId="0" xfId="0" applyNumberFormat="1" applyFont="1" applyFill="1"/>
    <xf numFmtId="2" fontId="4" fillId="2" borderId="0" xfId="0" applyNumberFormat="1" applyFont="1" applyFill="1"/>
    <xf numFmtId="2" fontId="22" fillId="3" borderId="1" xfId="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165" fontId="21" fillId="2" borderId="1" xfId="0" applyNumberFormat="1" applyFont="1" applyFill="1" applyBorder="1" applyAlignment="1">
      <alignment horizontal="center" vertical="center" wrapText="1"/>
    </xf>
    <xf numFmtId="165" fontId="21" fillId="2" borderId="1" xfId="0" applyNumberFormat="1" applyFont="1" applyFill="1" applyBorder="1"/>
    <xf numFmtId="165" fontId="20" fillId="2" borderId="1" xfId="0" applyNumberFormat="1" applyFont="1" applyFill="1" applyBorder="1" applyAlignment="1">
      <alignment horizontal="center" vertical="center" wrapText="1"/>
    </xf>
    <xf numFmtId="165" fontId="20" fillId="2" borderId="1" xfId="0" applyNumberFormat="1" applyFont="1" applyFill="1" applyBorder="1"/>
    <xf numFmtId="165" fontId="21" fillId="0" borderId="1" xfId="0" applyNumberFormat="1" applyFont="1" applyBorder="1"/>
    <xf numFmtId="165" fontId="20" fillId="0" borderId="1" xfId="0" applyNumberFormat="1" applyFont="1" applyBorder="1"/>
    <xf numFmtId="3" fontId="21" fillId="4" borderId="1" xfId="0" applyNumberFormat="1" applyFont="1" applyFill="1" applyBorder="1" applyAlignment="1">
      <alignment horizontal="center" vertical="center" wrapText="1"/>
    </xf>
    <xf numFmtId="3" fontId="20" fillId="2" borderId="1" xfId="0" applyNumberFormat="1" applyFont="1" applyFill="1" applyBorder="1" applyAlignment="1">
      <alignment horizontal="center" vertical="center" wrapText="1"/>
    </xf>
    <xf numFmtId="3" fontId="20" fillId="2" borderId="1" xfId="0" applyNumberFormat="1" applyFont="1" applyFill="1" applyBorder="1"/>
    <xf numFmtId="3" fontId="21" fillId="2" borderId="1" xfId="0" applyNumberFormat="1" applyFont="1" applyFill="1" applyBorder="1" applyAlignment="1">
      <alignment horizontal="center" vertical="center" wrapText="1"/>
    </xf>
    <xf numFmtId="3" fontId="21" fillId="2" borderId="1" xfId="0" applyNumberFormat="1" applyFont="1" applyFill="1" applyBorder="1"/>
    <xf numFmtId="0" fontId="11" fillId="2" borderId="0" xfId="1" applyFont="1" applyFill="1" applyBorder="1" applyAlignment="1">
      <alignment horizontal="left"/>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3" fontId="21" fillId="2" borderId="10" xfId="0" applyNumberFormat="1" applyFont="1" applyFill="1" applyBorder="1"/>
    <xf numFmtId="0" fontId="21" fillId="0" borderId="1" xfId="0" applyFont="1" applyFill="1" applyBorder="1" applyAlignment="1">
      <alignment vertical="center" wrapText="1"/>
    </xf>
    <xf numFmtId="165" fontId="21" fillId="0" borderId="1" xfId="0" applyNumberFormat="1" applyFont="1" applyFill="1" applyBorder="1" applyAlignment="1">
      <alignment horizontal="center" vertical="center" wrapText="1"/>
    </xf>
    <xf numFmtId="165" fontId="21" fillId="0" borderId="1" xfId="0" applyNumberFormat="1" applyFont="1" applyFill="1" applyBorder="1"/>
    <xf numFmtId="0" fontId="16" fillId="0" borderId="0" xfId="0" applyFont="1" applyFill="1"/>
    <xf numFmtId="0" fontId="17" fillId="3" borderId="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65" fontId="20" fillId="0" borderId="1" xfId="0" applyNumberFormat="1" applyFont="1" applyFill="1" applyBorder="1" applyAlignment="1">
      <alignment horizontal="center" vertical="center" wrapText="1"/>
    </xf>
    <xf numFmtId="165" fontId="20" fillId="0" borderId="1" xfId="0" applyNumberFormat="1" applyFont="1" applyFill="1" applyBorder="1"/>
    <xf numFmtId="0" fontId="21" fillId="0" borderId="10" xfId="0" applyFont="1" applyFill="1" applyBorder="1"/>
    <xf numFmtId="2" fontId="21" fillId="0" borderId="1" xfId="0" applyNumberFormat="1" applyFont="1" applyFill="1" applyBorder="1"/>
    <xf numFmtId="165" fontId="4" fillId="2" borderId="0" xfId="0" applyNumberFormat="1" applyFont="1" applyFill="1"/>
    <xf numFmtId="0" fontId="26" fillId="0"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3.3831965300859662E-2"/>
          <c:w val="1"/>
          <c:h val="0.96603395840019557"/>
        </c:manualLayout>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3E88-4282-A3F8-14A196EFFC26}"/>
              </c:ext>
            </c:extLst>
          </c:dPt>
          <c:dPt>
            <c:idx val="1"/>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3-3E88-4282-A3F8-14A196EFFC26}"/>
              </c:ext>
            </c:extLst>
          </c:dPt>
          <c:dPt>
            <c:idx val="2"/>
            <c:bubble3D val="0"/>
            <c:spPr>
              <a:solidFill>
                <a:schemeClr val="accent5">
                  <a:alpha val="90000"/>
                </a:schemeClr>
              </a:solidFill>
              <a:ln w="19050">
                <a:solidFill>
                  <a:schemeClr val="accent5">
                    <a:lumMod val="75000"/>
                  </a:schemeClr>
                </a:solidFill>
              </a:ln>
              <a:effectLst>
                <a:innerShdw blurRad="114300">
                  <a:schemeClr val="accent5">
                    <a:lumMod val="75000"/>
                  </a:schemeClr>
                </a:innerShdw>
              </a:effectLst>
              <a:scene3d>
                <a:camera prst="orthographicFront"/>
                <a:lightRig rig="threePt" dir="t"/>
              </a:scene3d>
              <a:sp3d contourW="19050" prstMaterial="flat">
                <a:contourClr>
                  <a:schemeClr val="accent5">
                    <a:lumMod val="75000"/>
                  </a:schemeClr>
                </a:contourClr>
              </a:sp3d>
            </c:spPr>
            <c:extLst>
              <c:ext xmlns:c16="http://schemas.microsoft.com/office/drawing/2014/chart" uri="{C3380CC4-5D6E-409C-BE32-E72D297353CC}">
                <c16:uniqueId val="{00000005-3E88-4282-A3F8-14A196EFFC26}"/>
              </c:ext>
            </c:extLst>
          </c:dPt>
          <c:dPt>
            <c:idx val="3"/>
            <c:bubble3D val="0"/>
            <c:spPr>
              <a:solidFill>
                <a:schemeClr val="accent1">
                  <a:lumMod val="60000"/>
                  <a:alpha val="90000"/>
                </a:schemeClr>
              </a:solidFill>
              <a:ln w="19050">
                <a:solidFill>
                  <a:schemeClr val="accent1">
                    <a:lumMod val="60000"/>
                    <a:lumMod val="75000"/>
                  </a:schemeClr>
                </a:solidFill>
              </a:ln>
              <a:effectLst>
                <a:innerShdw blurRad="114300">
                  <a:schemeClr val="accent1">
                    <a:lumMod val="60000"/>
                    <a:lumMod val="75000"/>
                  </a:schemeClr>
                </a:innerShdw>
              </a:effectLst>
              <a:scene3d>
                <a:camera prst="orthographicFront"/>
                <a:lightRig rig="threePt" dir="t"/>
              </a:scene3d>
              <a:sp3d contourW="19050" prstMaterial="flat">
                <a:contourClr>
                  <a:schemeClr val="accent1">
                    <a:lumMod val="60000"/>
                    <a:lumMod val="75000"/>
                  </a:schemeClr>
                </a:contourClr>
              </a:sp3d>
            </c:spPr>
            <c:extLst>
              <c:ext xmlns:c16="http://schemas.microsoft.com/office/drawing/2014/chart" uri="{C3380CC4-5D6E-409C-BE32-E72D297353CC}">
                <c16:uniqueId val="{00000007-3E88-4282-A3F8-14A196EFFC26}"/>
              </c:ext>
            </c:extLst>
          </c:dPt>
          <c:dLbls>
            <c:dLbl>
              <c:idx val="0"/>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fld id="{1437A7B7-9D51-496E-966A-261772D69F12}" type="CATEGORYNAME">
                      <a:rPr lang="en-US" b="1">
                        <a:solidFill>
                          <a:sysClr val="windowText" lastClr="000000"/>
                        </a:solidFill>
                      </a:rPr>
                      <a:pPr>
                        <a:defRPr/>
                      </a:pPr>
                      <a:t>[NOMBRE DE CATEGORÍA]</a:t>
                    </a:fld>
                    <a:r>
                      <a:rPr lang="en-US" b="1" baseline="0">
                        <a:solidFill>
                          <a:sysClr val="windowText" lastClr="000000"/>
                        </a:solidFill>
                      </a:rPr>
                      <a:t>; </a:t>
                    </a:r>
                    <a:fld id="{86675232-B4DF-4A8E-9FBA-C78C748E7D39}" type="VALUE">
                      <a:rPr lang="en-US" b="1" baseline="0">
                        <a:solidFill>
                          <a:sysClr val="windowText" lastClr="000000"/>
                        </a:solidFill>
                      </a:rPr>
                      <a:pPr>
                        <a:defRPr/>
                      </a:pPr>
                      <a:t>[VALOR]</a:t>
                    </a:fld>
                    <a:r>
                      <a:rPr lang="en-US" b="1" baseline="0">
                        <a:solidFill>
                          <a:sysClr val="windowText" lastClr="000000"/>
                        </a:solidFill>
                      </a:rPr>
                      <a:t>; </a:t>
                    </a:r>
                    <a:fld id="{763B604D-5B24-47D2-9811-55E5C7FBA0CA}" type="PERCENTAGE">
                      <a:rPr lang="en-US" b="1" baseline="0">
                        <a:solidFill>
                          <a:sysClr val="windowText" lastClr="000000"/>
                        </a:solidFill>
                      </a:rPr>
                      <a:pPr>
                        <a:defRPr/>
                      </a:pPr>
                      <a:t>[PORCENTAJE]</a:t>
                    </a:fld>
                    <a:endParaRPr lang="en-US" b="1" baseline="0">
                      <a:solidFill>
                        <a:sysClr val="windowText" lastClr="000000"/>
                      </a:solidFill>
                    </a:endParaRPr>
                  </a:p>
                </c:rich>
              </c:tx>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MX"/>
                </a:p>
              </c:txPr>
              <c:dLblPos val="inEnd"/>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E88-4282-A3F8-14A196EFFC26}"/>
                </c:ext>
              </c:extLst>
            </c:dLbl>
            <c:dLbl>
              <c:idx val="1"/>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D754897F-E248-42A6-A150-94B401A9A339}" type="CATEGORYNAME">
                      <a:rPr lang="en-US" b="1">
                        <a:solidFill>
                          <a:sysClr val="windowText" lastClr="000000"/>
                        </a:solidFill>
                      </a:rPr>
                      <a:pPr>
                        <a:defRPr>
                          <a:solidFill>
                            <a:schemeClr val="accent1"/>
                          </a:solidFill>
                        </a:defRPr>
                      </a:pPr>
                      <a:t>[NOMBRE DE CATEGORÍA]</a:t>
                    </a:fld>
                    <a:r>
                      <a:rPr lang="en-US" b="1" baseline="0">
                        <a:solidFill>
                          <a:sysClr val="windowText" lastClr="000000"/>
                        </a:solidFill>
                      </a:rPr>
                      <a:t>; </a:t>
                    </a:r>
                    <a:fld id="{381EEECF-6FE5-4F83-9B9E-27C3FBBAA375}" type="VALUE">
                      <a:rPr lang="en-US" b="1" baseline="0">
                        <a:solidFill>
                          <a:sysClr val="windowText" lastClr="000000"/>
                        </a:solidFill>
                      </a:rPr>
                      <a:pPr>
                        <a:defRPr>
                          <a:solidFill>
                            <a:schemeClr val="accent1"/>
                          </a:solidFill>
                        </a:defRPr>
                      </a:pPr>
                      <a:t>[VALOR]</a:t>
                    </a:fld>
                    <a:r>
                      <a:rPr lang="en-US" b="1" baseline="0">
                        <a:solidFill>
                          <a:sysClr val="windowText" lastClr="000000"/>
                        </a:solidFill>
                      </a:rPr>
                      <a:t>; </a:t>
                    </a:r>
                    <a:fld id="{5060D5CA-C28A-45B0-BE63-E592FEDE9338}" type="PERCENTAGE">
                      <a:rPr lang="en-US" b="1" baseline="0">
                        <a:solidFill>
                          <a:sysClr val="windowText" lastClr="000000"/>
                        </a:solidFill>
                      </a:rPr>
                      <a:pPr>
                        <a:defRPr>
                          <a:solidFill>
                            <a:schemeClr val="accent1"/>
                          </a:solidFill>
                        </a:defRPr>
                      </a:pPr>
                      <a:t>[PORCENTAJE]</a:t>
                    </a:fld>
                    <a:endParaRPr lang="en-US" b="1" baseline="0">
                      <a:solidFill>
                        <a:sysClr val="windowText" lastClr="000000"/>
                      </a:solidFill>
                    </a:endParaRPr>
                  </a:p>
                </c:rich>
              </c:tx>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MX"/>
                </a:p>
              </c:txPr>
              <c:dLblPos val="inEnd"/>
              <c:showLegendKey val="0"/>
              <c:showVal val="1"/>
              <c:showCatName val="1"/>
              <c:showSerName val="0"/>
              <c:showPercent val="1"/>
              <c:showBubbleSize val="0"/>
              <c:extLst>
                <c:ext xmlns:c15="http://schemas.microsoft.com/office/drawing/2012/chart" uri="{CE6537A1-D6FC-4f65-9D91-7224C49458BB}">
                  <c15:layout>
                    <c:manualLayout>
                      <c:w val="0.2390965705838777"/>
                      <c:h val="0.15712748838645507"/>
                    </c:manualLayout>
                  </c15:layout>
                  <c15:dlblFieldTable/>
                  <c15:showDataLabelsRange val="0"/>
                </c:ext>
                <c:ext xmlns:c16="http://schemas.microsoft.com/office/drawing/2014/chart" uri="{C3380CC4-5D6E-409C-BE32-E72D297353CC}">
                  <c16:uniqueId val="{00000003-3E88-4282-A3F8-14A196EFFC26}"/>
                </c:ext>
              </c:extLst>
            </c:dLbl>
            <c:dLbl>
              <c:idx val="2"/>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D3EC1782-734E-4FAE-9053-7FB82B26F373}" type="CATEGORYNAME">
                      <a:rPr lang="en-US" b="1">
                        <a:solidFill>
                          <a:sysClr val="windowText" lastClr="000000"/>
                        </a:solidFill>
                      </a:rPr>
                      <a:pPr>
                        <a:defRPr>
                          <a:solidFill>
                            <a:schemeClr val="accent1"/>
                          </a:solidFill>
                        </a:defRPr>
                      </a:pPr>
                      <a:t>[NOMBRE DE CATEGORÍA]</a:t>
                    </a:fld>
                    <a:r>
                      <a:rPr lang="en-US" b="1" baseline="0">
                        <a:solidFill>
                          <a:sysClr val="windowText" lastClr="000000"/>
                        </a:solidFill>
                      </a:rPr>
                      <a:t>; </a:t>
                    </a:r>
                    <a:fld id="{C0BA9083-FAE8-4287-A34A-082078A3593E}" type="VALUE">
                      <a:rPr lang="en-US" b="1" baseline="0">
                        <a:solidFill>
                          <a:sysClr val="windowText" lastClr="000000"/>
                        </a:solidFill>
                      </a:rPr>
                      <a:pPr>
                        <a:defRPr>
                          <a:solidFill>
                            <a:schemeClr val="accent1"/>
                          </a:solidFill>
                        </a:defRPr>
                      </a:pPr>
                      <a:t>[VALOR]</a:t>
                    </a:fld>
                    <a:r>
                      <a:rPr lang="en-US" b="1" baseline="0">
                        <a:solidFill>
                          <a:sysClr val="windowText" lastClr="000000"/>
                        </a:solidFill>
                      </a:rPr>
                      <a:t>; </a:t>
                    </a:r>
                    <a:fld id="{338BAA9A-429A-4C6A-B2B5-6204425103BA}" type="PERCENTAGE">
                      <a:rPr lang="en-US" b="1" baseline="0">
                        <a:solidFill>
                          <a:sysClr val="windowText" lastClr="000000"/>
                        </a:solidFill>
                      </a:rPr>
                      <a:pPr>
                        <a:defRPr>
                          <a:solidFill>
                            <a:schemeClr val="accent1"/>
                          </a:solidFill>
                        </a:defRPr>
                      </a:pPr>
                      <a:t>[PORCENTAJE]</a:t>
                    </a:fld>
                    <a:endParaRPr lang="en-US" b="1" baseline="0">
                      <a:solidFill>
                        <a:sysClr val="windowText" lastClr="000000"/>
                      </a:solidFill>
                    </a:endParaRPr>
                  </a:p>
                </c:rich>
              </c:tx>
              <c:spPr>
                <a:solidFill>
                  <a:schemeClr val="lt1">
                    <a:alpha val="90000"/>
                  </a:schemeClr>
                </a:solidFill>
                <a:ln w="12700" cap="flat" cmpd="sng" algn="ctr">
                  <a:solidFill>
                    <a:schemeClr val="accent5"/>
                  </a:solidFill>
                  <a:round/>
                </a:ln>
                <a:effectLst>
                  <a:outerShdw blurRad="50800" dist="38100" dir="2700000" algn="tl" rotWithShape="0">
                    <a:schemeClr val="accent5">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MX"/>
                </a:p>
              </c:txPr>
              <c:dLblPos val="inEnd"/>
              <c:showLegendKey val="0"/>
              <c:showVal val="1"/>
              <c:showCatName val="1"/>
              <c:showSerName val="0"/>
              <c:showPercent val="1"/>
              <c:showBubbleSize val="0"/>
              <c:extLst>
                <c:ext xmlns:c15="http://schemas.microsoft.com/office/drawing/2012/chart" uri="{CE6537A1-D6FC-4f65-9D91-7224C49458BB}">
                  <c15:layout>
                    <c:manualLayout>
                      <c:w val="0.24528174705621056"/>
                      <c:h val="0.18603332288879296"/>
                    </c:manualLayout>
                  </c15:layout>
                  <c15:dlblFieldTable/>
                  <c15:showDataLabelsRange val="0"/>
                </c:ext>
                <c:ext xmlns:c16="http://schemas.microsoft.com/office/drawing/2014/chart" uri="{C3380CC4-5D6E-409C-BE32-E72D297353CC}">
                  <c16:uniqueId val="{00000005-3E88-4282-A3F8-14A196EFFC26}"/>
                </c:ext>
              </c:extLst>
            </c:dLbl>
            <c:dLbl>
              <c:idx val="3"/>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fld id="{95D2C69B-34CA-4ECF-A200-3DE2BB0AA9BC}" type="CATEGORYNAME">
                      <a:rPr lang="en-US" b="1">
                        <a:solidFill>
                          <a:sysClr val="windowText" lastClr="000000"/>
                        </a:solidFill>
                      </a:rPr>
                      <a:pPr>
                        <a:defRPr>
                          <a:solidFill>
                            <a:schemeClr val="accent1"/>
                          </a:solidFill>
                        </a:defRPr>
                      </a:pPr>
                      <a:t>[NOMBRE DE CATEGORÍA]</a:t>
                    </a:fld>
                    <a:r>
                      <a:rPr lang="en-US" b="1" baseline="0">
                        <a:solidFill>
                          <a:sysClr val="windowText" lastClr="000000"/>
                        </a:solidFill>
                      </a:rPr>
                      <a:t>; </a:t>
                    </a:r>
                    <a:fld id="{89A3DBCE-5134-48DB-AC14-5000F899019A}" type="VALUE">
                      <a:rPr lang="en-US" b="1" baseline="0">
                        <a:solidFill>
                          <a:sysClr val="windowText" lastClr="000000"/>
                        </a:solidFill>
                      </a:rPr>
                      <a:pPr>
                        <a:defRPr>
                          <a:solidFill>
                            <a:schemeClr val="accent1"/>
                          </a:solidFill>
                        </a:defRPr>
                      </a:pPr>
                      <a:t>[VALOR]</a:t>
                    </a:fld>
                    <a:r>
                      <a:rPr lang="en-US" b="1" baseline="0">
                        <a:solidFill>
                          <a:sysClr val="windowText" lastClr="000000"/>
                        </a:solidFill>
                      </a:rPr>
                      <a:t>; </a:t>
                    </a:r>
                    <a:fld id="{AD2F9744-E5A8-4337-8A1F-BF9A4B158C9D}" type="PERCENTAGE">
                      <a:rPr lang="en-US" b="1" baseline="0">
                        <a:solidFill>
                          <a:sysClr val="windowText" lastClr="000000"/>
                        </a:solidFill>
                      </a:rPr>
                      <a:pPr>
                        <a:defRPr>
                          <a:solidFill>
                            <a:schemeClr val="accent1"/>
                          </a:solidFill>
                        </a:defRPr>
                      </a:pPr>
                      <a:t>[PORCENTAJE]</a:t>
                    </a:fld>
                    <a:endParaRPr lang="en-US" b="1" baseline="0">
                      <a:solidFill>
                        <a:sysClr val="windowText" lastClr="000000"/>
                      </a:solidFill>
                    </a:endParaRPr>
                  </a:p>
                </c:rich>
              </c:tx>
              <c:spPr>
                <a:solidFill>
                  <a:schemeClr val="lt1">
                    <a:alpha val="90000"/>
                  </a:schemeClr>
                </a:solidFill>
                <a:ln w="12700" cap="flat" cmpd="sng" algn="ctr">
                  <a:solidFill>
                    <a:schemeClr val="accent1">
                      <a:lumMod val="60000"/>
                    </a:schemeClr>
                  </a:solidFill>
                  <a:round/>
                </a:ln>
                <a:effectLst>
                  <a:outerShdw blurRad="50800" dist="38100" dir="2700000" algn="tl" rotWithShape="0">
                    <a:schemeClr val="accent1">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MX"/>
                </a:p>
              </c:txPr>
              <c:dLblPos val="inEnd"/>
              <c:showLegendKey val="0"/>
              <c:showVal val="1"/>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3E88-4282-A3F8-14A196EFFC26}"/>
                </c:ext>
              </c:extLst>
            </c:dLbl>
            <c:spPr>
              <a:solidFill>
                <a:sysClr val="window" lastClr="FFFFFF">
                  <a:alpha val="90000"/>
                </a:sysClr>
              </a:solidFill>
              <a:ln w="12700" cap="flat" cmpd="sng" algn="ctr">
                <a:solidFill>
                  <a:srgbClr val="4472C4"/>
                </a:solidFill>
                <a:round/>
              </a:ln>
              <a:effectLst>
                <a:outerShdw blurRad="50800" dist="38100" dir="2700000" algn="tl" rotWithShape="0">
                  <a:srgbClr val="4472C4">
                    <a:lumMod val="75000"/>
                    <a:alpha val="40000"/>
                  </a:srgbClr>
                </a:outerShdw>
              </a:effectLst>
            </c:spPr>
            <c:dLblPos val="inEnd"/>
            <c:showLegendKey val="0"/>
            <c:showVal val="1"/>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Tamaño!$E$7:$E$10</c:f>
              <c:strCache>
                <c:ptCount val="4"/>
                <c:pt idx="0">
                  <c:v>Micros</c:v>
                </c:pt>
                <c:pt idx="1">
                  <c:v>Pequeños</c:v>
                </c:pt>
                <c:pt idx="2">
                  <c:v>Medianos</c:v>
                </c:pt>
                <c:pt idx="3">
                  <c:v>Grandes</c:v>
                </c:pt>
              </c:strCache>
            </c:strRef>
          </c:cat>
          <c:val>
            <c:numRef>
              <c:f>Tamaño!$F$7:$F$10</c:f>
              <c:numCache>
                <c:formatCode>General</c:formatCode>
                <c:ptCount val="4"/>
                <c:pt idx="0">
                  <c:v>186</c:v>
                </c:pt>
                <c:pt idx="1">
                  <c:v>393</c:v>
                </c:pt>
                <c:pt idx="2">
                  <c:v>312</c:v>
                </c:pt>
                <c:pt idx="3">
                  <c:v>156</c:v>
                </c:pt>
              </c:numCache>
            </c:numRef>
          </c:val>
          <c:extLst>
            <c:ext xmlns:c16="http://schemas.microsoft.com/office/drawing/2014/chart" uri="{C3380CC4-5D6E-409C-BE32-E72D297353CC}">
              <c16:uniqueId val="{00000008-3E88-4282-A3F8-14A196EFFC26}"/>
            </c:ext>
          </c:extLst>
        </c:ser>
        <c:dLbls>
          <c:dLblPos val="inEnd"/>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136896240242696"/>
          <c:y val="3.7036798467813013E-2"/>
          <c:w val="0.78931447489518358"/>
          <c:h val="0.79038751556342712"/>
        </c:manualLayout>
      </c:layout>
      <c:bar3DChart>
        <c:barDir val="bar"/>
        <c:grouping val="percentStacked"/>
        <c:varyColors val="0"/>
        <c:ser>
          <c:idx val="0"/>
          <c:order val="0"/>
          <c:tx>
            <c:strRef>
              <c:f>'Municipio-Estado'!$C$6</c:f>
              <c:strCache>
                <c:ptCount val="1"/>
                <c:pt idx="0">
                  <c:v>Sólido/Semisólido (kg)</c:v>
                </c:pt>
              </c:strCache>
            </c:strRef>
          </c:tx>
          <c:spPr>
            <a:solidFill>
              <a:schemeClr val="accent6"/>
            </a:solidFill>
            <a:ln>
              <a:noFill/>
            </a:ln>
            <a:effectLst/>
            <a:sp3d/>
          </c:spPr>
          <c:invertIfNegative val="0"/>
          <c:cat>
            <c:strRef>
              <c:f>'Municipio-Estado'!$B$8:$B$17</c:f>
              <c:strCache>
                <c:ptCount val="10"/>
                <c:pt idx="0">
                  <c:v>YUMBO</c:v>
                </c:pt>
                <c:pt idx="1">
                  <c:v>PALMIRA</c:v>
                </c:pt>
                <c:pt idx="2">
                  <c:v>SAN PEDRO</c:v>
                </c:pt>
                <c:pt idx="3">
                  <c:v>JAMUNDÍ</c:v>
                </c:pt>
                <c:pt idx="4">
                  <c:v>BUGA</c:v>
                </c:pt>
                <c:pt idx="5">
                  <c:v>TULUÁ</c:v>
                </c:pt>
                <c:pt idx="6">
                  <c:v>CANDELARIA</c:v>
                </c:pt>
                <c:pt idx="7">
                  <c:v>CARTAGO</c:v>
                </c:pt>
                <c:pt idx="8">
                  <c:v>ZARZAL</c:v>
                </c:pt>
                <c:pt idx="9">
                  <c:v>CALI</c:v>
                </c:pt>
              </c:strCache>
            </c:strRef>
          </c:cat>
          <c:val>
            <c:numRef>
              <c:f>'Municipio-Estado'!$C$8:$C$17</c:f>
              <c:numCache>
                <c:formatCode>#,##0</c:formatCode>
                <c:ptCount val="10"/>
                <c:pt idx="0">
                  <c:v>10579231.050000001</c:v>
                </c:pt>
                <c:pt idx="1">
                  <c:v>1345254.01</c:v>
                </c:pt>
                <c:pt idx="2">
                  <c:v>1490315.15</c:v>
                </c:pt>
                <c:pt idx="3">
                  <c:v>425948.57</c:v>
                </c:pt>
                <c:pt idx="4">
                  <c:v>423462.77</c:v>
                </c:pt>
                <c:pt idx="5">
                  <c:v>384905.53</c:v>
                </c:pt>
                <c:pt idx="6">
                  <c:v>242346.78</c:v>
                </c:pt>
                <c:pt idx="7">
                  <c:v>200810.16</c:v>
                </c:pt>
                <c:pt idx="8">
                  <c:v>166009.76999999999</c:v>
                </c:pt>
                <c:pt idx="9">
                  <c:v>117751.92</c:v>
                </c:pt>
              </c:numCache>
            </c:numRef>
          </c:val>
          <c:extLst>
            <c:ext xmlns:c16="http://schemas.microsoft.com/office/drawing/2014/chart" uri="{C3380CC4-5D6E-409C-BE32-E72D297353CC}">
              <c16:uniqueId val="{00000000-E5D6-477E-ADA5-8171D661CAD5}"/>
            </c:ext>
          </c:extLst>
        </c:ser>
        <c:ser>
          <c:idx val="1"/>
          <c:order val="1"/>
          <c:tx>
            <c:strRef>
              <c:f>'Municipio-Estado'!$D$6</c:f>
              <c:strCache>
                <c:ptCount val="1"/>
                <c:pt idx="0">
                  <c:v>Líquido (kg)</c:v>
                </c:pt>
              </c:strCache>
            </c:strRef>
          </c:tx>
          <c:spPr>
            <a:solidFill>
              <a:schemeClr val="accent5"/>
            </a:solidFill>
            <a:ln>
              <a:noFill/>
            </a:ln>
            <a:effectLst/>
            <a:sp3d/>
          </c:spPr>
          <c:invertIfNegative val="0"/>
          <c:cat>
            <c:strRef>
              <c:f>'Municipio-Estado'!$B$8:$B$17</c:f>
              <c:strCache>
                <c:ptCount val="10"/>
                <c:pt idx="0">
                  <c:v>YUMBO</c:v>
                </c:pt>
                <c:pt idx="1">
                  <c:v>PALMIRA</c:v>
                </c:pt>
                <c:pt idx="2">
                  <c:v>SAN PEDRO</c:v>
                </c:pt>
                <c:pt idx="3">
                  <c:v>JAMUNDÍ</c:v>
                </c:pt>
                <c:pt idx="4">
                  <c:v>BUGA</c:v>
                </c:pt>
                <c:pt idx="5">
                  <c:v>TULUÁ</c:v>
                </c:pt>
                <c:pt idx="6">
                  <c:v>CANDELARIA</c:v>
                </c:pt>
                <c:pt idx="7">
                  <c:v>CARTAGO</c:v>
                </c:pt>
                <c:pt idx="8">
                  <c:v>ZARZAL</c:v>
                </c:pt>
                <c:pt idx="9">
                  <c:v>CALI</c:v>
                </c:pt>
              </c:strCache>
            </c:strRef>
          </c:cat>
          <c:val>
            <c:numRef>
              <c:f>'Municipio-Estado'!$D$8:$D$17</c:f>
              <c:numCache>
                <c:formatCode>#,##0</c:formatCode>
                <c:ptCount val="10"/>
                <c:pt idx="0">
                  <c:v>1166992.98</c:v>
                </c:pt>
                <c:pt idx="1">
                  <c:v>594997.46</c:v>
                </c:pt>
                <c:pt idx="2">
                  <c:v>24778</c:v>
                </c:pt>
                <c:pt idx="3">
                  <c:v>157553.39000000001</c:v>
                </c:pt>
                <c:pt idx="4">
                  <c:v>135833.89000000001</c:v>
                </c:pt>
                <c:pt idx="5">
                  <c:v>139480.20000000001</c:v>
                </c:pt>
                <c:pt idx="6">
                  <c:v>61096.4</c:v>
                </c:pt>
                <c:pt idx="7">
                  <c:v>53467.17</c:v>
                </c:pt>
                <c:pt idx="8">
                  <c:v>19395.5</c:v>
                </c:pt>
                <c:pt idx="9">
                  <c:v>7185.05</c:v>
                </c:pt>
              </c:numCache>
            </c:numRef>
          </c:val>
          <c:extLst>
            <c:ext xmlns:c16="http://schemas.microsoft.com/office/drawing/2014/chart" uri="{C3380CC4-5D6E-409C-BE32-E72D297353CC}">
              <c16:uniqueId val="{00000001-E5D6-477E-ADA5-8171D661CAD5}"/>
            </c:ext>
          </c:extLst>
        </c:ser>
        <c:ser>
          <c:idx val="2"/>
          <c:order val="2"/>
          <c:tx>
            <c:strRef>
              <c:f>'Municipio-Estado'!$E$6</c:f>
              <c:strCache>
                <c:ptCount val="1"/>
                <c:pt idx="0">
                  <c:v>Gaseoso (kg)</c:v>
                </c:pt>
              </c:strCache>
            </c:strRef>
          </c:tx>
          <c:spPr>
            <a:solidFill>
              <a:schemeClr val="accent4"/>
            </a:solidFill>
            <a:ln>
              <a:noFill/>
            </a:ln>
            <a:effectLst/>
            <a:sp3d/>
          </c:spPr>
          <c:invertIfNegative val="0"/>
          <c:cat>
            <c:strRef>
              <c:f>'Municipio-Estado'!$B$8:$B$17</c:f>
              <c:strCache>
                <c:ptCount val="10"/>
                <c:pt idx="0">
                  <c:v>YUMBO</c:v>
                </c:pt>
                <c:pt idx="1">
                  <c:v>PALMIRA</c:v>
                </c:pt>
                <c:pt idx="2">
                  <c:v>SAN PEDRO</c:v>
                </c:pt>
                <c:pt idx="3">
                  <c:v>JAMUNDÍ</c:v>
                </c:pt>
                <c:pt idx="4">
                  <c:v>BUGA</c:v>
                </c:pt>
                <c:pt idx="5">
                  <c:v>TULUÁ</c:v>
                </c:pt>
                <c:pt idx="6">
                  <c:v>CANDELARIA</c:v>
                </c:pt>
                <c:pt idx="7">
                  <c:v>CARTAGO</c:v>
                </c:pt>
                <c:pt idx="8">
                  <c:v>ZARZAL</c:v>
                </c:pt>
                <c:pt idx="9">
                  <c:v>CALI</c:v>
                </c:pt>
              </c:strCache>
            </c:strRef>
          </c:cat>
          <c:val>
            <c:numRef>
              <c:f>'Municipio-Estado'!$E$8:$E$17</c:f>
              <c:numCache>
                <c:formatCode>#,##0</c:formatCode>
                <c:ptCount val="10"/>
                <c:pt idx="0">
                  <c:v>4</c:v>
                </c:pt>
                <c:pt idx="1">
                  <c:v>15</c:v>
                </c:pt>
                <c:pt idx="2">
                  <c:v>0</c:v>
                </c:pt>
                <c:pt idx="3">
                  <c:v>0</c:v>
                </c:pt>
                <c:pt idx="4">
                  <c:v>0</c:v>
                </c:pt>
                <c:pt idx="5">
                  <c:v>3</c:v>
                </c:pt>
                <c:pt idx="6">
                  <c:v>0</c:v>
                </c:pt>
                <c:pt idx="7">
                  <c:v>205</c:v>
                </c:pt>
                <c:pt idx="8">
                  <c:v>0</c:v>
                </c:pt>
                <c:pt idx="9">
                  <c:v>0</c:v>
                </c:pt>
              </c:numCache>
            </c:numRef>
          </c:val>
          <c:extLst>
            <c:ext xmlns:c16="http://schemas.microsoft.com/office/drawing/2014/chart" uri="{C3380CC4-5D6E-409C-BE32-E72D297353CC}">
              <c16:uniqueId val="{00000002-E5D6-477E-ADA5-8171D661CAD5}"/>
            </c:ext>
          </c:extLst>
        </c:ser>
        <c:dLbls>
          <c:showLegendKey val="0"/>
          <c:showVal val="0"/>
          <c:showCatName val="0"/>
          <c:showSerName val="0"/>
          <c:showPercent val="0"/>
          <c:showBubbleSize val="0"/>
        </c:dLbls>
        <c:gapWidth val="150"/>
        <c:shape val="box"/>
        <c:axId val="123631104"/>
        <c:axId val="122073024"/>
        <c:axId val="0"/>
      </c:bar3DChart>
      <c:catAx>
        <c:axId val="1236311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122073024"/>
        <c:crosses val="autoZero"/>
        <c:auto val="1"/>
        <c:lblAlgn val="ctr"/>
        <c:lblOffset val="100"/>
        <c:noMultiLvlLbl val="0"/>
      </c:catAx>
      <c:valAx>
        <c:axId val="1220730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363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43981433038149E-2"/>
          <c:y val="7.0820466093260398E-2"/>
          <c:w val="0.94842503579679427"/>
          <c:h val="0.91203262258830198"/>
        </c:manualLayout>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0854-4107-B1B6-A607FDEDF000}"/>
              </c:ext>
            </c:extLst>
          </c:dPt>
          <c:dPt>
            <c:idx val="1"/>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3-0854-4107-B1B6-A607FDEDF000}"/>
              </c:ext>
            </c:extLst>
          </c:dPt>
          <c:dPt>
            <c:idx val="2"/>
            <c:bubble3D val="0"/>
            <c:spPr>
              <a:solidFill>
                <a:schemeClr val="accent5">
                  <a:alpha val="90000"/>
                </a:schemeClr>
              </a:solidFill>
              <a:ln w="19050">
                <a:solidFill>
                  <a:schemeClr val="accent5">
                    <a:lumMod val="75000"/>
                  </a:schemeClr>
                </a:solidFill>
              </a:ln>
              <a:effectLst>
                <a:innerShdw blurRad="114300">
                  <a:schemeClr val="accent5">
                    <a:lumMod val="75000"/>
                  </a:schemeClr>
                </a:innerShdw>
              </a:effectLst>
              <a:scene3d>
                <a:camera prst="orthographicFront"/>
                <a:lightRig rig="threePt" dir="t"/>
              </a:scene3d>
              <a:sp3d contourW="19050" prstMaterial="flat">
                <a:contourClr>
                  <a:schemeClr val="accent5">
                    <a:lumMod val="75000"/>
                  </a:schemeClr>
                </a:contourClr>
              </a:sp3d>
            </c:spPr>
            <c:extLst>
              <c:ext xmlns:c16="http://schemas.microsoft.com/office/drawing/2014/chart" uri="{C3380CC4-5D6E-409C-BE32-E72D297353CC}">
                <c16:uniqueId val="{00000005-0854-4107-B1B6-A607FDEDF000}"/>
              </c:ext>
            </c:extLst>
          </c:dPt>
          <c:dPt>
            <c:idx val="3"/>
            <c:bubble3D val="0"/>
            <c:spPr>
              <a:solidFill>
                <a:schemeClr val="accent1">
                  <a:lumMod val="60000"/>
                  <a:alpha val="90000"/>
                </a:schemeClr>
              </a:solidFill>
              <a:ln w="19050">
                <a:solidFill>
                  <a:schemeClr val="accent1">
                    <a:lumMod val="60000"/>
                    <a:lumMod val="75000"/>
                  </a:schemeClr>
                </a:solidFill>
              </a:ln>
              <a:effectLst>
                <a:innerShdw blurRad="114300">
                  <a:schemeClr val="accent1">
                    <a:lumMod val="60000"/>
                    <a:lumMod val="75000"/>
                  </a:schemeClr>
                </a:innerShdw>
              </a:effectLst>
              <a:scene3d>
                <a:camera prst="orthographicFront"/>
                <a:lightRig rig="threePt" dir="t"/>
              </a:scene3d>
              <a:sp3d contourW="19050" prstMaterial="flat">
                <a:contourClr>
                  <a:schemeClr val="accent1">
                    <a:lumMod val="60000"/>
                    <a:lumMod val="75000"/>
                  </a:schemeClr>
                </a:contourClr>
              </a:sp3d>
            </c:spPr>
            <c:extLst>
              <c:ext xmlns:c16="http://schemas.microsoft.com/office/drawing/2014/chart" uri="{C3380CC4-5D6E-409C-BE32-E72D297353CC}">
                <c16:uniqueId val="{00000007-0854-4107-B1B6-A607FDEDF000}"/>
              </c:ext>
            </c:extLst>
          </c:dPt>
          <c:dLbls>
            <c:dLbl>
              <c:idx val="0"/>
              <c:layout>
                <c:manualLayout>
                  <c:x val="-0.21502899008721979"/>
                  <c:y val="2.3815383294536821E-2"/>
                </c:manualLayout>
              </c:layout>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fld id="{EEFA14AC-42CB-40A0-BEB3-8E3DF75F2815}" type="CATEGORYNAME">
                      <a:rPr lang="en-US">
                        <a:solidFill>
                          <a:sysClr val="windowText" lastClr="000000"/>
                        </a:solidFill>
                      </a:rPr>
                      <a:pPr>
                        <a:defRPr/>
                      </a:pPr>
                      <a:t>[NOMBRE DE CATEGORÍA]</a:t>
                    </a:fld>
                    <a:r>
                      <a:rPr lang="en-US" baseline="0">
                        <a:solidFill>
                          <a:sysClr val="windowText" lastClr="000000"/>
                        </a:solidFill>
                      </a:rPr>
                      <a:t>
</a:t>
                    </a:r>
                    <a:fld id="{1F78DDB2-4496-4FB2-BB62-AED462127851}" type="PERCENTAGE">
                      <a:rPr lang="en-US" baseline="0">
                        <a:solidFill>
                          <a:sysClr val="windowText" lastClr="000000"/>
                        </a:solidFill>
                      </a:rPr>
                      <a:pPr>
                        <a:defRPr/>
                      </a:pPr>
                      <a:t>[PORCENTAJE]</a:t>
                    </a:fld>
                    <a:endParaRPr lang="en-US" baseline="0">
                      <a:solidFill>
                        <a:sysClr val="windowText" lastClr="000000"/>
                      </a:solidFill>
                    </a:endParaRPr>
                  </a:p>
                </c:rich>
              </c:tx>
              <c:numFmt formatCode="0.00%" sourceLinked="0"/>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manualLayout>
                      <c:w val="0.232557155390194"/>
                      <c:h val="0.14792687849944092"/>
                    </c:manualLayout>
                  </c15:layout>
                  <c15:dlblFieldTable/>
                  <c15:showDataLabelsRange val="0"/>
                </c:ext>
                <c:ext xmlns:c16="http://schemas.microsoft.com/office/drawing/2014/chart" uri="{C3380CC4-5D6E-409C-BE32-E72D297353CC}">
                  <c16:uniqueId val="{00000001-0854-4107-B1B6-A607FDEDF000}"/>
                </c:ext>
              </c:extLst>
            </c:dLbl>
            <c:dLbl>
              <c:idx val="1"/>
              <c:layout>
                <c:manualLayout>
                  <c:x val="-9.2813755401099859E-3"/>
                  <c:y val="7.456986444595963E-2"/>
                </c:manualLayout>
              </c:layout>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fld id="{9B999E3F-EC43-4C4C-8DEE-04AFAECD3B61}" type="CATEGORYNAME">
                      <a:rPr lang="en-US">
                        <a:solidFill>
                          <a:sysClr val="windowText" lastClr="000000"/>
                        </a:solidFill>
                      </a:rPr>
                      <a:pPr>
                        <a:defRPr>
                          <a:solidFill>
                            <a:schemeClr val="accent1"/>
                          </a:solidFill>
                        </a:defRPr>
                      </a:pPr>
                      <a:t>[NOMBRE DE CATEGORÍA]</a:t>
                    </a:fld>
                    <a:r>
                      <a:rPr lang="en-US" baseline="0">
                        <a:solidFill>
                          <a:sysClr val="windowText" lastClr="000000"/>
                        </a:solidFill>
                      </a:rPr>
                      <a:t>
</a:t>
                    </a:r>
                    <a:fld id="{CDEAF469-9255-40E8-850E-70B99FF278EC}" type="PERCENTAGE">
                      <a:rPr lang="en-US" baseline="0">
                        <a:solidFill>
                          <a:sysClr val="windowText" lastClr="000000"/>
                        </a:solidFill>
                      </a:rPr>
                      <a:pPr>
                        <a:defRPr>
                          <a:solidFill>
                            <a:schemeClr val="accent1"/>
                          </a:solidFill>
                        </a:defRPr>
                      </a:pPr>
                      <a:t>[PORCENTAJE]</a:t>
                    </a:fld>
                    <a:endParaRPr lang="en-US" baseline="0">
                      <a:solidFill>
                        <a:sysClr val="windowText" lastClr="000000"/>
                      </a:solidFill>
                    </a:endParaRPr>
                  </a:p>
                </c:rich>
              </c:tx>
              <c:numFmt formatCode="0.00%" sourceLinked="0"/>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manualLayout>
                      <c:w val="0.22575213270152159"/>
                      <c:h val="0.14792687849944092"/>
                    </c:manualLayout>
                  </c15:layout>
                  <c15:dlblFieldTable/>
                  <c15:showDataLabelsRange val="0"/>
                </c:ext>
                <c:ext xmlns:c16="http://schemas.microsoft.com/office/drawing/2014/chart" uri="{C3380CC4-5D6E-409C-BE32-E72D297353CC}">
                  <c16:uniqueId val="{00000003-0854-4107-B1B6-A607FDEDF000}"/>
                </c:ext>
              </c:extLst>
            </c:dLbl>
            <c:dLbl>
              <c:idx val="2"/>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fld id="{E5209E74-D27F-4816-B543-94AE54B493EE}" type="CATEGORYNAME">
                      <a:rPr lang="en-US">
                        <a:solidFill>
                          <a:sysClr val="windowText" lastClr="000000"/>
                        </a:solidFill>
                      </a:rPr>
                      <a:pPr>
                        <a:defRPr>
                          <a:solidFill>
                            <a:schemeClr val="accent1"/>
                          </a:solidFill>
                        </a:defRPr>
                      </a:pPr>
                      <a:t>[NOMBRE DE CATEGORÍA]</a:t>
                    </a:fld>
                    <a:r>
                      <a:rPr lang="en-US" baseline="0">
                        <a:solidFill>
                          <a:sysClr val="windowText" lastClr="000000"/>
                        </a:solidFill>
                      </a:rPr>
                      <a:t>
</a:t>
                    </a:r>
                    <a:fld id="{B5D97342-E72D-4C64-B38A-571D3CAA330F}" type="PERCENTAGE">
                      <a:rPr lang="en-US" baseline="0">
                        <a:solidFill>
                          <a:sysClr val="windowText" lastClr="000000"/>
                        </a:solidFill>
                      </a:rPr>
                      <a:pPr>
                        <a:defRPr>
                          <a:solidFill>
                            <a:schemeClr val="accent1"/>
                          </a:solidFill>
                        </a:defRPr>
                      </a:pPr>
                      <a:t>[PORCENTAJE]</a:t>
                    </a:fld>
                    <a:endParaRPr lang="en-US" baseline="0">
                      <a:solidFill>
                        <a:sysClr val="windowText" lastClr="000000"/>
                      </a:solidFill>
                    </a:endParaRPr>
                  </a:p>
                </c:rich>
              </c:tx>
              <c:numFmt formatCode="0.00%" sourceLinked="0"/>
              <c:spPr>
                <a:solidFill>
                  <a:schemeClr val="lt1">
                    <a:alpha val="90000"/>
                  </a:schemeClr>
                </a:solidFill>
                <a:ln w="12700" cap="flat" cmpd="sng" algn="ctr">
                  <a:solidFill>
                    <a:schemeClr val="accent5"/>
                  </a:solidFill>
                  <a:round/>
                </a:ln>
                <a:effectLst>
                  <a:outerShdw blurRad="50800" dist="38100" dir="2700000" algn="tl" rotWithShape="0">
                    <a:schemeClr val="accent5">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MX"/>
                </a:p>
              </c:txPr>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854-4107-B1B6-A607FDEDF000}"/>
                </c:ext>
              </c:extLst>
            </c:dLbl>
            <c:dLbl>
              <c:idx val="3"/>
              <c:tx>
                <c:rich>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fld id="{C4A35C9C-DE56-4D71-BC39-7AC21890B7A1}" type="CATEGORYNAME">
                      <a:rPr lang="en-US">
                        <a:solidFill>
                          <a:sysClr val="windowText" lastClr="000000"/>
                        </a:solidFill>
                      </a:rPr>
                      <a:pPr>
                        <a:defRPr>
                          <a:solidFill>
                            <a:schemeClr val="accent1"/>
                          </a:solidFill>
                        </a:defRPr>
                      </a:pPr>
                      <a:t>[NOMBRE DE CATEGORÍA]</a:t>
                    </a:fld>
                    <a:r>
                      <a:rPr lang="en-US" baseline="0">
                        <a:solidFill>
                          <a:sysClr val="windowText" lastClr="000000"/>
                        </a:solidFill>
                      </a:rPr>
                      <a:t>
</a:t>
                    </a:r>
                    <a:fld id="{19FF4C9F-179C-431C-BDFD-7B47265A1EDC}" type="PERCENTAGE">
                      <a:rPr lang="en-US" baseline="0">
                        <a:solidFill>
                          <a:sysClr val="windowText" lastClr="000000"/>
                        </a:solidFill>
                      </a:rPr>
                      <a:pPr>
                        <a:defRPr>
                          <a:solidFill>
                            <a:schemeClr val="accent1"/>
                          </a:solidFill>
                        </a:defRPr>
                      </a:pPr>
                      <a:t>[PORCENTAJE]</a:t>
                    </a:fld>
                    <a:endParaRPr lang="en-US" baseline="0">
                      <a:solidFill>
                        <a:sysClr val="windowText" lastClr="000000"/>
                      </a:solidFill>
                    </a:endParaRPr>
                  </a:p>
                </c:rich>
              </c:tx>
              <c:numFmt formatCode="0.00%" sourceLinked="0"/>
              <c:spPr>
                <a:solidFill>
                  <a:schemeClr val="lt1">
                    <a:alpha val="90000"/>
                  </a:schemeClr>
                </a:solidFill>
                <a:ln w="12700" cap="flat" cmpd="sng" algn="ctr">
                  <a:solidFill>
                    <a:schemeClr val="accent1">
                      <a:lumMod val="60000"/>
                    </a:schemeClr>
                  </a:solidFill>
                  <a:round/>
                </a:ln>
                <a:effectLst>
                  <a:outerShdw blurRad="50800" dist="38100" dir="2700000" algn="tl" rotWithShape="0">
                    <a:schemeClr val="accent1">
                      <a:lumMod val="60000"/>
                      <a:lumMod val="75000"/>
                      <a:alpha val="40000"/>
                    </a:schemeClr>
                  </a:outerShdw>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chemeClr val="accent1"/>
                      </a:solidFill>
                      <a:effectLst/>
                      <a:latin typeface="+mn-lt"/>
                      <a:ea typeface="+mn-ea"/>
                      <a:cs typeface="+mn-cs"/>
                    </a:defRPr>
                  </a:pPr>
                  <a:endParaRPr lang="es-MX"/>
                </a:p>
              </c:txPr>
              <c:dLblPos val="inEnd"/>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0854-4107-B1B6-A607FDEDF000}"/>
                </c:ext>
              </c:extLst>
            </c:dLbl>
            <c:numFmt formatCode="0.00%" sourceLinked="0"/>
            <c:spPr>
              <a:solidFill>
                <a:sysClr val="window" lastClr="FFFFFF">
                  <a:alpha val="90000"/>
                </a:sysClr>
              </a:solidFill>
              <a:ln w="12700" cap="flat" cmpd="sng" algn="ctr">
                <a:solidFill>
                  <a:srgbClr val="4472C4"/>
                </a:solidFill>
                <a:round/>
              </a:ln>
              <a:effectLst>
                <a:outerShdw blurRad="50800" dist="38100" dir="2700000" algn="tl" rotWithShape="0">
                  <a:srgbClr val="4472C4">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'CIIU-Manejo'!$C$6:$F$6</c:f>
              <c:strCache>
                <c:ptCount val="4"/>
                <c:pt idx="0">
                  <c:v>Almacenamiento</c:v>
                </c:pt>
                <c:pt idx="1">
                  <c:v>Aprovechamiento</c:v>
                </c:pt>
                <c:pt idx="2">
                  <c:v>Tratamiento</c:v>
                </c:pt>
                <c:pt idx="3">
                  <c:v>Disposición Final</c:v>
                </c:pt>
              </c:strCache>
            </c:strRef>
          </c:cat>
          <c:val>
            <c:numRef>
              <c:f>'CIIU-Manejo'!$C$7:$F$7</c:f>
              <c:numCache>
                <c:formatCode>#,##0.0</c:formatCode>
                <c:ptCount val="4"/>
                <c:pt idx="0">
                  <c:v>610227.11</c:v>
                </c:pt>
                <c:pt idx="1">
                  <c:v>2599925.0499999998</c:v>
                </c:pt>
                <c:pt idx="2">
                  <c:v>3574847.84</c:v>
                </c:pt>
                <c:pt idx="3">
                  <c:v>11953216.84</c:v>
                </c:pt>
              </c:numCache>
            </c:numRef>
          </c:val>
          <c:extLst>
            <c:ext xmlns:c16="http://schemas.microsoft.com/office/drawing/2014/chart" uri="{C3380CC4-5D6E-409C-BE32-E72D297353CC}">
              <c16:uniqueId val="{00000008-0854-4107-B1B6-A607FDEDF000}"/>
            </c:ext>
          </c:extLst>
        </c:ser>
        <c:dLbls>
          <c:dLblPos val="inEnd"/>
          <c:showLegendKey val="0"/>
          <c:showVal val="0"/>
          <c:showCatName val="1"/>
          <c:showSerName val="0"/>
          <c:showPercent val="1"/>
          <c:showBubbleSize val="0"/>
          <c:showLeaderLines val="1"/>
        </c:dLbls>
      </c:pie3DChart>
      <c:spPr>
        <a:noFill/>
        <a:ln>
          <a:noFill/>
        </a:ln>
        <a:effectLst/>
      </c:spPr>
    </c:plotArea>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61351706036745"/>
          <c:y val="7.4425137118308803E-3"/>
          <c:w val="0.84599759405074371"/>
          <c:h val="0.81840755970589085"/>
        </c:manualLayout>
      </c:layout>
      <c:barChart>
        <c:barDir val="bar"/>
        <c:grouping val="percentStacked"/>
        <c:varyColors val="0"/>
        <c:ser>
          <c:idx val="0"/>
          <c:order val="0"/>
          <c:tx>
            <c:strRef>
              <c:f>'CIIU-Manejo'!$C$6</c:f>
              <c:strCache>
                <c:ptCount val="1"/>
                <c:pt idx="0">
                  <c:v>Almacenamiento</c:v>
                </c:pt>
              </c:strCache>
            </c:strRef>
          </c:tx>
          <c:spPr>
            <a:solidFill>
              <a:schemeClr val="accent2">
                <a:alpha val="70000"/>
              </a:schemeClr>
            </a:solidFill>
            <a:ln>
              <a:noFill/>
            </a:ln>
            <a:effectLst/>
          </c:spPr>
          <c:invertIfNegative val="0"/>
          <c:dLbls>
            <c:delete val="1"/>
          </c:dLbls>
          <c:cat>
            <c:strRef>
              <c:f>'CIIU-Manejo'!$A$8:$A$17</c:f>
              <c:strCache>
                <c:ptCount val="10"/>
                <c:pt idx="0">
                  <c:v>2720</c:v>
                </c:pt>
                <c:pt idx="1">
                  <c:v>2410</c:v>
                </c:pt>
                <c:pt idx="2">
                  <c:v>3822</c:v>
                </c:pt>
                <c:pt idx="3">
                  <c:v>8610</c:v>
                </c:pt>
                <c:pt idx="4">
                  <c:v>4731</c:v>
                </c:pt>
                <c:pt idx="5">
                  <c:v>2229</c:v>
                </c:pt>
                <c:pt idx="6">
                  <c:v>2100</c:v>
                </c:pt>
                <c:pt idx="7">
                  <c:v>2432</c:v>
                </c:pt>
                <c:pt idx="8">
                  <c:v>1071</c:v>
                </c:pt>
                <c:pt idx="9">
                  <c:v>O124</c:v>
                </c:pt>
              </c:strCache>
            </c:strRef>
          </c:cat>
          <c:val>
            <c:numRef>
              <c:f>'CIIU-Manejo'!$C$8:$C$17</c:f>
              <c:numCache>
                <c:formatCode>#,##0.0</c:formatCode>
                <c:ptCount val="10"/>
                <c:pt idx="0">
                  <c:v>0</c:v>
                </c:pt>
                <c:pt idx="1">
                  <c:v>501842</c:v>
                </c:pt>
                <c:pt idx="2">
                  <c:v>26071.9</c:v>
                </c:pt>
                <c:pt idx="3">
                  <c:v>78.900000000000006</c:v>
                </c:pt>
                <c:pt idx="4">
                  <c:v>3954</c:v>
                </c:pt>
                <c:pt idx="5">
                  <c:v>0</c:v>
                </c:pt>
                <c:pt idx="6">
                  <c:v>0</c:v>
                </c:pt>
                <c:pt idx="7">
                  <c:v>25992.92</c:v>
                </c:pt>
                <c:pt idx="8">
                  <c:v>2387</c:v>
                </c:pt>
                <c:pt idx="9">
                  <c:v>0</c:v>
                </c:pt>
              </c:numCache>
            </c:numRef>
          </c:val>
          <c:extLst>
            <c:ext xmlns:c16="http://schemas.microsoft.com/office/drawing/2014/chart" uri="{C3380CC4-5D6E-409C-BE32-E72D297353CC}">
              <c16:uniqueId val="{00000000-F196-429F-8775-B11B1449BC44}"/>
            </c:ext>
          </c:extLst>
        </c:ser>
        <c:ser>
          <c:idx val="1"/>
          <c:order val="1"/>
          <c:tx>
            <c:strRef>
              <c:f>'CIIU-Manejo'!$D$6</c:f>
              <c:strCache>
                <c:ptCount val="1"/>
                <c:pt idx="0">
                  <c:v>Aprovechamiento</c:v>
                </c:pt>
              </c:strCache>
            </c:strRef>
          </c:tx>
          <c:spPr>
            <a:solidFill>
              <a:schemeClr val="accent5">
                <a:alpha val="70000"/>
              </a:schemeClr>
            </a:solidFill>
            <a:ln>
              <a:noFill/>
            </a:ln>
            <a:effectLst/>
          </c:spPr>
          <c:invertIfNegative val="0"/>
          <c:dLbls>
            <c:delete val="1"/>
          </c:dLbls>
          <c:cat>
            <c:strRef>
              <c:f>'CIIU-Manejo'!$A$8:$A$17</c:f>
              <c:strCache>
                <c:ptCount val="10"/>
                <c:pt idx="0">
                  <c:v>2720</c:v>
                </c:pt>
                <c:pt idx="1">
                  <c:v>2410</c:v>
                </c:pt>
                <c:pt idx="2">
                  <c:v>3822</c:v>
                </c:pt>
                <c:pt idx="3">
                  <c:v>8610</c:v>
                </c:pt>
                <c:pt idx="4">
                  <c:v>4731</c:v>
                </c:pt>
                <c:pt idx="5">
                  <c:v>2229</c:v>
                </c:pt>
                <c:pt idx="6">
                  <c:v>2100</c:v>
                </c:pt>
                <c:pt idx="7">
                  <c:v>2432</c:v>
                </c:pt>
                <c:pt idx="8">
                  <c:v>1071</c:v>
                </c:pt>
                <c:pt idx="9">
                  <c:v>O124</c:v>
                </c:pt>
              </c:strCache>
            </c:strRef>
          </c:cat>
          <c:val>
            <c:numRef>
              <c:f>'CIIU-Manejo'!$D$8:$D$17</c:f>
              <c:numCache>
                <c:formatCode>#,##0.0</c:formatCode>
                <c:ptCount val="10"/>
                <c:pt idx="0">
                  <c:v>8081</c:v>
                </c:pt>
                <c:pt idx="1">
                  <c:v>36443.199999999997</c:v>
                </c:pt>
                <c:pt idx="2">
                  <c:v>47332.11</c:v>
                </c:pt>
                <c:pt idx="3">
                  <c:v>912.6</c:v>
                </c:pt>
                <c:pt idx="4">
                  <c:v>188358.91</c:v>
                </c:pt>
                <c:pt idx="5">
                  <c:v>280659.78000000003</c:v>
                </c:pt>
                <c:pt idx="6">
                  <c:v>4871.8999999999996</c:v>
                </c:pt>
                <c:pt idx="7">
                  <c:v>4800</c:v>
                </c:pt>
                <c:pt idx="8">
                  <c:v>115255.85</c:v>
                </c:pt>
                <c:pt idx="9">
                  <c:v>257153.6</c:v>
                </c:pt>
              </c:numCache>
            </c:numRef>
          </c:val>
          <c:extLst>
            <c:ext xmlns:c16="http://schemas.microsoft.com/office/drawing/2014/chart" uri="{C3380CC4-5D6E-409C-BE32-E72D297353CC}">
              <c16:uniqueId val="{00000001-F196-429F-8775-B11B1449BC44}"/>
            </c:ext>
          </c:extLst>
        </c:ser>
        <c:ser>
          <c:idx val="2"/>
          <c:order val="2"/>
          <c:tx>
            <c:strRef>
              <c:f>'CIIU-Manejo'!$E$6</c:f>
              <c:strCache>
                <c:ptCount val="1"/>
                <c:pt idx="0">
                  <c:v>Tratamiento</c:v>
                </c:pt>
              </c:strCache>
            </c:strRef>
          </c:tx>
          <c:spPr>
            <a:solidFill>
              <a:schemeClr val="accent4">
                <a:alpha val="70000"/>
              </a:schemeClr>
            </a:solidFill>
            <a:ln>
              <a:noFill/>
            </a:ln>
            <a:effectLst/>
          </c:spPr>
          <c:invertIfNegative val="0"/>
          <c:dLbls>
            <c:delete val="1"/>
          </c:dLbls>
          <c:cat>
            <c:strRef>
              <c:f>'CIIU-Manejo'!$A$8:$A$17</c:f>
              <c:strCache>
                <c:ptCount val="10"/>
                <c:pt idx="0">
                  <c:v>2720</c:v>
                </c:pt>
                <c:pt idx="1">
                  <c:v>2410</c:v>
                </c:pt>
                <c:pt idx="2">
                  <c:v>3822</c:v>
                </c:pt>
                <c:pt idx="3">
                  <c:v>8610</c:v>
                </c:pt>
                <c:pt idx="4">
                  <c:v>4731</c:v>
                </c:pt>
                <c:pt idx="5">
                  <c:v>2229</c:v>
                </c:pt>
                <c:pt idx="6">
                  <c:v>2100</c:v>
                </c:pt>
                <c:pt idx="7">
                  <c:v>2432</c:v>
                </c:pt>
                <c:pt idx="8">
                  <c:v>1071</c:v>
                </c:pt>
                <c:pt idx="9">
                  <c:v>O124</c:v>
                </c:pt>
              </c:strCache>
            </c:strRef>
          </c:cat>
          <c:val>
            <c:numRef>
              <c:f>'CIIU-Manejo'!$E$8:$E$17</c:f>
              <c:numCache>
                <c:formatCode>#,##0.0</c:formatCode>
                <c:ptCount val="10"/>
                <c:pt idx="0">
                  <c:v>45.1</c:v>
                </c:pt>
                <c:pt idx="1">
                  <c:v>0</c:v>
                </c:pt>
                <c:pt idx="2">
                  <c:v>21074.799999999999</c:v>
                </c:pt>
                <c:pt idx="3">
                  <c:v>919392.03</c:v>
                </c:pt>
                <c:pt idx="4">
                  <c:v>422115.6</c:v>
                </c:pt>
                <c:pt idx="5">
                  <c:v>64346.15</c:v>
                </c:pt>
                <c:pt idx="6">
                  <c:v>527260.28</c:v>
                </c:pt>
                <c:pt idx="7">
                  <c:v>268868</c:v>
                </c:pt>
                <c:pt idx="8">
                  <c:v>110929.3</c:v>
                </c:pt>
                <c:pt idx="9">
                  <c:v>49856.5</c:v>
                </c:pt>
              </c:numCache>
            </c:numRef>
          </c:val>
          <c:extLst>
            <c:ext xmlns:c16="http://schemas.microsoft.com/office/drawing/2014/chart" uri="{C3380CC4-5D6E-409C-BE32-E72D297353CC}">
              <c16:uniqueId val="{00000002-F196-429F-8775-B11B1449BC44}"/>
            </c:ext>
          </c:extLst>
        </c:ser>
        <c:ser>
          <c:idx val="3"/>
          <c:order val="3"/>
          <c:tx>
            <c:strRef>
              <c:f>'CIIU-Manejo'!$F$6</c:f>
              <c:strCache>
                <c:ptCount val="1"/>
                <c:pt idx="0">
                  <c:v>Disposición Final</c:v>
                </c:pt>
              </c:strCache>
            </c:strRef>
          </c:tx>
          <c:spPr>
            <a:solidFill>
              <a:schemeClr val="accent6">
                <a:lumMod val="60000"/>
                <a:alpha val="70000"/>
              </a:schemeClr>
            </a:solidFill>
            <a:ln>
              <a:noFill/>
            </a:ln>
            <a:effectLst/>
          </c:spPr>
          <c:invertIfNegative val="0"/>
          <c:dLbls>
            <c:delete val="1"/>
          </c:dLbls>
          <c:cat>
            <c:strRef>
              <c:f>'CIIU-Manejo'!$A$8:$A$17</c:f>
              <c:strCache>
                <c:ptCount val="10"/>
                <c:pt idx="0">
                  <c:v>2720</c:v>
                </c:pt>
                <c:pt idx="1">
                  <c:v>2410</c:v>
                </c:pt>
                <c:pt idx="2">
                  <c:v>3822</c:v>
                </c:pt>
                <c:pt idx="3">
                  <c:v>8610</c:v>
                </c:pt>
                <c:pt idx="4">
                  <c:v>4731</c:v>
                </c:pt>
                <c:pt idx="5">
                  <c:v>2229</c:v>
                </c:pt>
                <c:pt idx="6">
                  <c:v>2100</c:v>
                </c:pt>
                <c:pt idx="7">
                  <c:v>2432</c:v>
                </c:pt>
                <c:pt idx="8">
                  <c:v>1071</c:v>
                </c:pt>
                <c:pt idx="9">
                  <c:v>O124</c:v>
                </c:pt>
              </c:strCache>
            </c:strRef>
          </c:cat>
          <c:val>
            <c:numRef>
              <c:f>'CIIU-Manejo'!$F$8:$F$17</c:f>
              <c:numCache>
                <c:formatCode>#,##0.0</c:formatCode>
                <c:ptCount val="10"/>
                <c:pt idx="0">
                  <c:v>4803521.4000000004</c:v>
                </c:pt>
                <c:pt idx="1">
                  <c:v>2967075</c:v>
                </c:pt>
                <c:pt idx="2">
                  <c:v>1635847.55</c:v>
                </c:pt>
                <c:pt idx="3">
                  <c:v>19846.400000000001</c:v>
                </c:pt>
                <c:pt idx="4">
                  <c:v>45797.15</c:v>
                </c:pt>
                <c:pt idx="5">
                  <c:v>215806.58</c:v>
                </c:pt>
                <c:pt idx="6">
                  <c:v>3276.6</c:v>
                </c:pt>
                <c:pt idx="7">
                  <c:v>187048.3</c:v>
                </c:pt>
                <c:pt idx="8">
                  <c:v>199415.2</c:v>
                </c:pt>
                <c:pt idx="9">
                  <c:v>107993.4</c:v>
                </c:pt>
              </c:numCache>
            </c:numRef>
          </c:val>
          <c:extLst>
            <c:ext xmlns:c16="http://schemas.microsoft.com/office/drawing/2014/chart" uri="{C3380CC4-5D6E-409C-BE32-E72D297353CC}">
              <c16:uniqueId val="{00000003-F196-429F-8775-B11B1449BC44}"/>
            </c:ext>
          </c:extLst>
        </c:ser>
        <c:dLbls>
          <c:dLblPos val="ctr"/>
          <c:showLegendKey val="0"/>
          <c:showVal val="1"/>
          <c:showCatName val="0"/>
          <c:showSerName val="0"/>
          <c:showPercent val="0"/>
          <c:showBubbleSize val="0"/>
        </c:dLbls>
        <c:gapWidth val="50"/>
        <c:overlap val="100"/>
        <c:axId val="161228288"/>
        <c:axId val="151341312"/>
      </c:barChart>
      <c:catAx>
        <c:axId val="161228288"/>
        <c:scaling>
          <c:orientation val="minMax"/>
        </c:scaling>
        <c:delete val="0"/>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s-ES"/>
                  <a:t>Actividad económica - CIIU</a:t>
                </a:r>
              </a:p>
            </c:rich>
          </c:tx>
          <c:layout>
            <c:manualLayout>
              <c:xMode val="edge"/>
              <c:yMode val="edge"/>
              <c:x val="0"/>
              <c:y val="0.16854244581605549"/>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1341312"/>
        <c:crosses val="autoZero"/>
        <c:auto val="1"/>
        <c:lblAlgn val="ctr"/>
        <c:lblOffset val="100"/>
        <c:noMultiLvlLbl val="0"/>
      </c:catAx>
      <c:valAx>
        <c:axId val="151341312"/>
        <c:scaling>
          <c:orientation val="minMax"/>
        </c:scaling>
        <c:delete val="0"/>
        <c:axPos val="b"/>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1228288"/>
        <c:crosses val="autoZero"/>
        <c:crossBetween val="between"/>
      </c:valAx>
      <c:spPr>
        <a:noFill/>
        <a:ln>
          <a:noFill/>
        </a:ln>
        <a:effectLst/>
      </c:spPr>
    </c:plotArea>
    <c:legend>
      <c:legendPos val="b"/>
      <c:layout>
        <c:manualLayout>
          <c:xMode val="edge"/>
          <c:yMode val="edge"/>
          <c:x val="6.1599030890369472E-2"/>
          <c:y val="0.90989310931137379"/>
          <c:w val="0.87680193821926111"/>
          <c:h val="7.650593141046946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641099073356272E-2"/>
          <c:y val="0"/>
          <c:w val="0.90535890092664373"/>
          <c:h val="0.86096316499381997"/>
        </c:manualLayout>
      </c:layout>
      <c:barChart>
        <c:barDir val="col"/>
        <c:grouping val="clustered"/>
        <c:varyColors val="0"/>
        <c:ser>
          <c:idx val="0"/>
          <c:order val="0"/>
          <c:tx>
            <c:strRef>
              <c:f>Almacenado!$A$8</c:f>
              <c:strCache>
                <c:ptCount val="1"/>
                <c:pt idx="0">
                  <c:v>A1020</c:v>
                </c:pt>
              </c:strCache>
            </c:strRef>
          </c:tx>
          <c:spPr>
            <a:solidFill>
              <a:schemeClr val="accent1"/>
            </a:solidFill>
            <a:ln>
              <a:noFill/>
            </a:ln>
            <a:effectLst/>
          </c:spPr>
          <c:invertIfNegative val="0"/>
          <c:dLbls>
            <c:dLbl>
              <c:idx val="0"/>
              <c:layout>
                <c:manualLayout>
                  <c:x val="7.5942500678058036E-2"/>
                  <c:y val="1.5916457397627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75-488A-8D85-734679C59D9B}"/>
                </c:ext>
              </c:extLst>
            </c:dLbl>
            <c:spPr>
              <a:noFill/>
              <a:ln>
                <a:noFill/>
              </a:ln>
              <a:effectLst/>
            </c:spPr>
            <c:txPr>
              <a:bodyPr rot="0" spcFirstLastPara="1" vertOverflow="ellipsis" vert="horz" wrap="square" lIns="38100" tIns="19050" rIns="38100" bIns="19050" spcCol="7200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Almacenado!$G$8</c:f>
              <c:numCache>
                <c:formatCode>#,##0.0</c:formatCode>
                <c:ptCount val="1"/>
                <c:pt idx="0">
                  <c:v>501.84199999999998</c:v>
                </c:pt>
              </c:numCache>
            </c:numRef>
          </c:val>
          <c:extLst>
            <c:ext xmlns:c16="http://schemas.microsoft.com/office/drawing/2014/chart" uri="{C3380CC4-5D6E-409C-BE32-E72D297353CC}">
              <c16:uniqueId val="{00000000-CC51-4035-BA88-E4FEF3F2BDD2}"/>
            </c:ext>
          </c:extLst>
        </c:ser>
        <c:ser>
          <c:idx val="1"/>
          <c:order val="1"/>
          <c:tx>
            <c:strRef>
              <c:f>Almacenado!$A$9</c:f>
              <c:strCache>
                <c:ptCount val="1"/>
                <c:pt idx="0">
                  <c:v>A1180</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Almacenado!$G$9</c:f>
              <c:numCache>
                <c:formatCode>#,##0.0</c:formatCode>
                <c:ptCount val="1"/>
                <c:pt idx="0">
                  <c:v>31.794029999999999</c:v>
                </c:pt>
              </c:numCache>
            </c:numRef>
          </c:val>
          <c:extLst>
            <c:ext xmlns:c16="http://schemas.microsoft.com/office/drawing/2014/chart" uri="{C3380CC4-5D6E-409C-BE32-E72D297353CC}">
              <c16:uniqueId val="{00000001-CC51-4035-BA88-E4FEF3F2BDD2}"/>
            </c:ext>
          </c:extLst>
        </c:ser>
        <c:ser>
          <c:idx val="2"/>
          <c:order val="2"/>
          <c:tx>
            <c:strRef>
              <c:f>Almacenado!$A$10</c:f>
              <c:strCache>
                <c:ptCount val="1"/>
                <c:pt idx="0">
                  <c:v>Y17</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Almacenado!$G$10</c:f>
              <c:numCache>
                <c:formatCode>#,##0.0</c:formatCode>
                <c:ptCount val="1"/>
                <c:pt idx="0">
                  <c:v>24.597999999999999</c:v>
                </c:pt>
              </c:numCache>
            </c:numRef>
          </c:val>
          <c:extLst>
            <c:ext xmlns:c16="http://schemas.microsoft.com/office/drawing/2014/chart" uri="{C3380CC4-5D6E-409C-BE32-E72D297353CC}">
              <c16:uniqueId val="{00000002-CC51-4035-BA88-E4FEF3F2BDD2}"/>
            </c:ext>
          </c:extLst>
        </c:ser>
        <c:ser>
          <c:idx val="3"/>
          <c:order val="3"/>
          <c:tx>
            <c:strRef>
              <c:f>Almacenado!$A$11</c:f>
              <c:strCache>
                <c:ptCount val="1"/>
                <c:pt idx="0">
                  <c:v>Y12</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Almacenado!$G$11</c:f>
              <c:numCache>
                <c:formatCode>#,##0.0</c:formatCode>
                <c:ptCount val="1"/>
                <c:pt idx="0">
                  <c:v>11.60192</c:v>
                </c:pt>
              </c:numCache>
            </c:numRef>
          </c:val>
          <c:extLst>
            <c:ext xmlns:c16="http://schemas.microsoft.com/office/drawing/2014/chart" uri="{C3380CC4-5D6E-409C-BE32-E72D297353CC}">
              <c16:uniqueId val="{00000003-CC51-4035-BA88-E4FEF3F2BDD2}"/>
            </c:ext>
          </c:extLst>
        </c:ser>
        <c:ser>
          <c:idx val="4"/>
          <c:order val="4"/>
          <c:tx>
            <c:strRef>
              <c:f>Almacenado!$A$12</c:f>
              <c:strCache>
                <c:ptCount val="1"/>
                <c:pt idx="0">
                  <c:v>Y8,1</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Almacenado!$G$12</c:f>
              <c:numCache>
                <c:formatCode>#,##0.0</c:formatCode>
                <c:ptCount val="1"/>
                <c:pt idx="0">
                  <c:v>6.15794</c:v>
                </c:pt>
              </c:numCache>
            </c:numRef>
          </c:val>
          <c:extLst>
            <c:ext xmlns:c16="http://schemas.microsoft.com/office/drawing/2014/chart" uri="{C3380CC4-5D6E-409C-BE32-E72D297353CC}">
              <c16:uniqueId val="{00000004-CC51-4035-BA88-E4FEF3F2BDD2}"/>
            </c:ext>
          </c:extLst>
        </c:ser>
        <c:ser>
          <c:idx val="5"/>
          <c:order val="5"/>
          <c:tx>
            <c:strRef>
              <c:f>Almacenado!$A$13</c:f>
              <c:strCache>
                <c:ptCount val="1"/>
                <c:pt idx="0">
                  <c:v>Y18</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Almacenado!$G$13</c:f>
              <c:numCache>
                <c:formatCode>#,##0.0</c:formatCode>
                <c:ptCount val="1"/>
                <c:pt idx="0">
                  <c:v>5.6045299999999996</c:v>
                </c:pt>
              </c:numCache>
            </c:numRef>
          </c:val>
          <c:extLst>
            <c:ext xmlns:c16="http://schemas.microsoft.com/office/drawing/2014/chart" uri="{C3380CC4-5D6E-409C-BE32-E72D297353CC}">
              <c16:uniqueId val="{00000005-CC51-4035-BA88-E4FEF3F2BDD2}"/>
            </c:ext>
          </c:extLst>
        </c:ser>
        <c:ser>
          <c:idx val="6"/>
          <c:order val="6"/>
          <c:tx>
            <c:strRef>
              <c:f>Almacenado!$A$14</c:f>
              <c:strCache>
                <c:ptCount val="1"/>
                <c:pt idx="0">
                  <c:v>A1170</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Almacenado!$G$14</c:f>
              <c:numCache>
                <c:formatCode>#,##0.0</c:formatCode>
                <c:ptCount val="1"/>
                <c:pt idx="0">
                  <c:v>5.2705500000000001</c:v>
                </c:pt>
              </c:numCache>
            </c:numRef>
          </c:val>
          <c:extLst>
            <c:ext xmlns:c16="http://schemas.microsoft.com/office/drawing/2014/chart" uri="{C3380CC4-5D6E-409C-BE32-E72D297353CC}">
              <c16:uniqueId val="{00000006-CC51-4035-BA88-E4FEF3F2BDD2}"/>
            </c:ext>
          </c:extLst>
        </c:ser>
        <c:ser>
          <c:idx val="7"/>
          <c:order val="7"/>
          <c:tx>
            <c:strRef>
              <c:f>Almacenado!$A$15</c:f>
              <c:strCache>
                <c:ptCount val="1"/>
                <c:pt idx="0">
                  <c:v>Y9,3</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Almacenado!$G$15</c:f>
              <c:numCache>
                <c:formatCode>#,##0.0</c:formatCode>
                <c:ptCount val="1"/>
                <c:pt idx="0">
                  <c:v>2.7253000000000003</c:v>
                </c:pt>
              </c:numCache>
            </c:numRef>
          </c:val>
          <c:extLst>
            <c:ext xmlns:c16="http://schemas.microsoft.com/office/drawing/2014/chart" uri="{C3380CC4-5D6E-409C-BE32-E72D297353CC}">
              <c16:uniqueId val="{00000007-CC51-4035-BA88-E4FEF3F2BDD2}"/>
            </c:ext>
          </c:extLst>
        </c:ser>
        <c:ser>
          <c:idx val="8"/>
          <c:order val="8"/>
          <c:tx>
            <c:strRef>
              <c:f>Almacenado!$A$16</c:f>
              <c:strCache>
                <c:ptCount val="1"/>
                <c:pt idx="0">
                  <c:v>Y10,1</c:v>
                </c:pt>
              </c:strCache>
            </c:strRef>
          </c:tx>
          <c:spPr>
            <a:solidFill>
              <a:schemeClr val="accent5">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Almacenado!$G$16</c:f>
              <c:numCache>
                <c:formatCode>#,##0.0</c:formatCode>
                <c:ptCount val="1"/>
                <c:pt idx="0">
                  <c:v>2.5710000000000002</c:v>
                </c:pt>
              </c:numCache>
            </c:numRef>
          </c:val>
          <c:extLst>
            <c:ext xmlns:c16="http://schemas.microsoft.com/office/drawing/2014/chart" uri="{C3380CC4-5D6E-409C-BE32-E72D297353CC}">
              <c16:uniqueId val="{00000008-CC51-4035-BA88-E4FEF3F2BDD2}"/>
            </c:ext>
          </c:extLst>
        </c:ser>
        <c:ser>
          <c:idx val="9"/>
          <c:order val="9"/>
          <c:tx>
            <c:strRef>
              <c:f>Almacenado!$A$17</c:f>
              <c:strCache>
                <c:ptCount val="1"/>
                <c:pt idx="0">
                  <c:v>Y23</c:v>
                </c:pt>
              </c:strCache>
            </c:strRef>
          </c:tx>
          <c:spPr>
            <a:solidFill>
              <a:schemeClr val="accent1">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Almacenado!$G$17</c:f>
              <c:numCache>
                <c:formatCode>#,##0.0</c:formatCode>
                <c:ptCount val="1"/>
                <c:pt idx="0">
                  <c:v>2.4664899999999998</c:v>
                </c:pt>
              </c:numCache>
            </c:numRef>
          </c:val>
          <c:extLst>
            <c:ext xmlns:c16="http://schemas.microsoft.com/office/drawing/2014/chart" uri="{C3380CC4-5D6E-409C-BE32-E72D297353CC}">
              <c16:uniqueId val="{00000009-CC51-4035-BA88-E4FEF3F2BDD2}"/>
            </c:ext>
          </c:extLst>
        </c:ser>
        <c:dLbls>
          <c:showLegendKey val="0"/>
          <c:showVal val="1"/>
          <c:showCatName val="0"/>
          <c:showSerName val="0"/>
          <c:showPercent val="0"/>
          <c:showBubbleSize val="0"/>
        </c:dLbls>
        <c:gapWidth val="219"/>
        <c:overlap val="-27"/>
        <c:axId val="135954432"/>
        <c:axId val="75411968"/>
      </c:barChart>
      <c:catAx>
        <c:axId val="135954432"/>
        <c:scaling>
          <c:orientation val="minMax"/>
        </c:scaling>
        <c:delete val="1"/>
        <c:axPos val="b"/>
        <c:numFmt formatCode="General" sourceLinked="0"/>
        <c:majorTickMark val="none"/>
        <c:minorTickMark val="none"/>
        <c:tickLblPos val="nextTo"/>
        <c:crossAx val="75411968"/>
        <c:crosses val="autoZero"/>
        <c:auto val="1"/>
        <c:lblAlgn val="ctr"/>
        <c:lblOffset val="100"/>
        <c:noMultiLvlLbl val="0"/>
      </c:catAx>
      <c:valAx>
        <c:axId val="75411968"/>
        <c:scaling>
          <c:orientation val="minMax"/>
          <c:max val="510"/>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35954432"/>
        <c:crosses val="autoZero"/>
        <c:crossBetween val="between"/>
      </c:valAx>
      <c:spPr>
        <a:noFill/>
        <a:ln>
          <a:noFill/>
        </a:ln>
        <a:effectLst/>
      </c:spPr>
    </c:plotArea>
    <c:legend>
      <c:legendPos val="b"/>
      <c:layout>
        <c:manualLayout>
          <c:xMode val="edge"/>
          <c:yMode val="edge"/>
          <c:x val="0.12834966011673277"/>
          <c:y val="0.90897728928317978"/>
          <c:w val="0.8328041277183722"/>
          <c:h val="6.714802462037840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07900235982106"/>
          <c:y val="0"/>
          <c:w val="0.8279285281647486"/>
          <c:h val="0.96604509850721632"/>
        </c:manualLayout>
      </c:layout>
      <c:barChart>
        <c:barDir val="bar"/>
        <c:grouping val="clustered"/>
        <c:varyColors val="0"/>
        <c:ser>
          <c:idx val="0"/>
          <c:order val="0"/>
          <c:tx>
            <c:strRef>
              <c:f>'Corriente-TipoAprov'!$A$8</c:f>
              <c:strCache>
                <c:ptCount val="1"/>
                <c:pt idx="0">
                  <c:v>Y8,1</c:v>
                </c:pt>
              </c:strCache>
            </c:strRef>
          </c:tx>
          <c:spPr>
            <a:solidFill>
              <a:schemeClr val="accent1">
                <a:alpha val="85000"/>
              </a:schemeClr>
            </a:solidFill>
            <a:ln w="9525" cap="flat" cmpd="sng" algn="ctr">
              <a:solidFill>
                <a:schemeClr val="lt1">
                  <a:alpha val="50000"/>
                </a:schemeClr>
              </a:solidFill>
              <a:round/>
            </a:ln>
            <a:effectLst/>
          </c:spPr>
          <c:invertIfNegative val="0"/>
          <c:dLbls>
            <c:dLbl>
              <c:idx val="0"/>
              <c:layout>
                <c:manualLayout>
                  <c:x val="-6.0209424083769635E-2"/>
                  <c:y val="-8.9008674646817401E-2"/>
                </c:manualLayout>
              </c:layout>
              <c:dLblPos val="outEnd"/>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FEC5-448C-92F4-6901F8DC3E90}"/>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'Corriente-TipoAprov'!$R$8</c:f>
              <c:numCache>
                <c:formatCode>0.0</c:formatCode>
                <c:ptCount val="1"/>
                <c:pt idx="0">
                  <c:v>1112.64617</c:v>
                </c:pt>
              </c:numCache>
            </c:numRef>
          </c:val>
          <c:extLst>
            <c:ext xmlns:c16="http://schemas.microsoft.com/office/drawing/2014/chart" uri="{C3380CC4-5D6E-409C-BE32-E72D297353CC}">
              <c16:uniqueId val="{00000001-FEC5-448C-92F4-6901F8DC3E90}"/>
            </c:ext>
          </c:extLst>
        </c:ser>
        <c:ser>
          <c:idx val="1"/>
          <c:order val="1"/>
          <c:tx>
            <c:strRef>
              <c:f>'Corriente-TipoAprov'!$A$9</c:f>
              <c:strCache>
                <c:ptCount val="1"/>
                <c:pt idx="0">
                  <c:v>Y35</c:v>
                </c:pt>
              </c:strCache>
            </c:strRef>
          </c:tx>
          <c:spPr>
            <a:solidFill>
              <a:schemeClr val="accent3">
                <a:alpha val="85000"/>
              </a:schemeClr>
            </a:solidFill>
            <a:ln w="9525" cap="flat" cmpd="sng" algn="ctr">
              <a:solidFill>
                <a:schemeClr val="lt1">
                  <a:alpha val="50000"/>
                </a:schemeClr>
              </a:solidFill>
              <a:round/>
            </a:ln>
            <a:effectLst/>
          </c:spPr>
          <c:invertIfNegative val="0"/>
          <c:dLbls>
            <c:dLbl>
              <c:idx val="0"/>
              <c:layout>
                <c:manualLayout>
                  <c:x val="4.1445847271109277E-3"/>
                  <c:y val="1.722639455546470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FEC5-448C-92F4-6901F8DC3E9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'Corriente-TipoAprov'!$R$9</c:f>
              <c:numCache>
                <c:formatCode>0.0</c:formatCode>
                <c:ptCount val="1"/>
                <c:pt idx="0">
                  <c:v>329.74119999999994</c:v>
                </c:pt>
              </c:numCache>
            </c:numRef>
          </c:val>
          <c:extLst>
            <c:ext xmlns:c16="http://schemas.microsoft.com/office/drawing/2014/chart" uri="{C3380CC4-5D6E-409C-BE32-E72D297353CC}">
              <c16:uniqueId val="{00000013-FEC5-448C-92F4-6901F8DC3E90}"/>
            </c:ext>
          </c:extLst>
        </c:ser>
        <c:ser>
          <c:idx val="2"/>
          <c:order val="2"/>
          <c:tx>
            <c:strRef>
              <c:f>'Corriente-TipoAprov'!$A$10</c:f>
              <c:strCache>
                <c:ptCount val="1"/>
                <c:pt idx="0">
                  <c:v>Y31</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'Corriente-TipoAprov'!$R$10</c:f>
              <c:numCache>
                <c:formatCode>0.0</c:formatCode>
                <c:ptCount val="1"/>
                <c:pt idx="0">
                  <c:v>298.37857000000008</c:v>
                </c:pt>
              </c:numCache>
            </c:numRef>
          </c:val>
          <c:extLst>
            <c:ext xmlns:c16="http://schemas.microsoft.com/office/drawing/2014/chart" uri="{C3380CC4-5D6E-409C-BE32-E72D297353CC}">
              <c16:uniqueId val="{00000014-FEC5-448C-92F4-6901F8DC3E90}"/>
            </c:ext>
          </c:extLst>
        </c:ser>
        <c:ser>
          <c:idx val="3"/>
          <c:order val="3"/>
          <c:tx>
            <c:strRef>
              <c:f>'Corriente-TipoAprov'!$A$11</c:f>
              <c:strCache>
                <c:ptCount val="1"/>
                <c:pt idx="0">
                  <c:v>Y18</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'Corriente-TipoAprov'!$R$11</c:f>
              <c:numCache>
                <c:formatCode>0.0</c:formatCode>
                <c:ptCount val="1"/>
                <c:pt idx="0">
                  <c:v>255.44200000000001</c:v>
                </c:pt>
              </c:numCache>
            </c:numRef>
          </c:val>
          <c:extLst>
            <c:ext xmlns:c16="http://schemas.microsoft.com/office/drawing/2014/chart" uri="{C3380CC4-5D6E-409C-BE32-E72D297353CC}">
              <c16:uniqueId val="{00000015-FEC5-448C-92F4-6901F8DC3E90}"/>
            </c:ext>
          </c:extLst>
        </c:ser>
        <c:ser>
          <c:idx val="4"/>
          <c:order val="4"/>
          <c:tx>
            <c:strRef>
              <c:f>'Corriente-TipoAprov'!$A$12</c:f>
              <c:strCache>
                <c:ptCount val="1"/>
                <c:pt idx="0">
                  <c:v>A3140</c:v>
                </c:pt>
              </c:strCache>
            </c:strRef>
          </c:tx>
          <c:spPr>
            <a:solidFill>
              <a:schemeClr val="accent3">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'Corriente-TipoAprov'!$R$12</c:f>
              <c:numCache>
                <c:formatCode>0.0</c:formatCode>
                <c:ptCount val="1"/>
                <c:pt idx="0">
                  <c:v>139.34200000000001</c:v>
                </c:pt>
              </c:numCache>
            </c:numRef>
          </c:val>
          <c:extLst>
            <c:ext xmlns:c16="http://schemas.microsoft.com/office/drawing/2014/chart" uri="{C3380CC4-5D6E-409C-BE32-E72D297353CC}">
              <c16:uniqueId val="{00000016-FEC5-448C-92F4-6901F8DC3E90}"/>
            </c:ext>
          </c:extLst>
        </c:ser>
        <c:ser>
          <c:idx val="5"/>
          <c:order val="5"/>
          <c:tx>
            <c:strRef>
              <c:f>'Corriente-TipoAprov'!$A$13</c:f>
              <c:strCache>
                <c:ptCount val="1"/>
                <c:pt idx="0">
                  <c:v>Y12</c:v>
                </c:pt>
              </c:strCache>
            </c:strRef>
          </c:tx>
          <c:spPr>
            <a:solidFill>
              <a:schemeClr val="accent5">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'Corriente-TipoAprov'!$R$13</c:f>
              <c:numCache>
                <c:formatCode>0.0</c:formatCode>
                <c:ptCount val="1"/>
                <c:pt idx="0">
                  <c:v>108.65454999999999</c:v>
                </c:pt>
              </c:numCache>
            </c:numRef>
          </c:val>
          <c:extLst>
            <c:ext xmlns:c16="http://schemas.microsoft.com/office/drawing/2014/chart" uri="{C3380CC4-5D6E-409C-BE32-E72D297353CC}">
              <c16:uniqueId val="{00000017-FEC5-448C-92F4-6901F8DC3E90}"/>
            </c:ext>
          </c:extLst>
        </c:ser>
        <c:ser>
          <c:idx val="6"/>
          <c:order val="6"/>
          <c:tx>
            <c:strRef>
              <c:f>'Corriente-TipoAprov'!$A$14</c:f>
              <c:strCache>
                <c:ptCount val="1"/>
                <c:pt idx="0">
                  <c:v>A4130,1</c:v>
                </c:pt>
              </c:strCache>
            </c:strRef>
          </c:tx>
          <c:spPr>
            <a:solidFill>
              <a:schemeClr val="accent1">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'Corriente-TipoAprov'!$R$14</c:f>
              <c:numCache>
                <c:formatCode>0.0</c:formatCode>
                <c:ptCount val="1"/>
                <c:pt idx="0">
                  <c:v>80.026910000000001</c:v>
                </c:pt>
              </c:numCache>
            </c:numRef>
          </c:val>
          <c:extLst>
            <c:ext xmlns:c16="http://schemas.microsoft.com/office/drawing/2014/chart" uri="{C3380CC4-5D6E-409C-BE32-E72D297353CC}">
              <c16:uniqueId val="{00000018-FEC5-448C-92F4-6901F8DC3E90}"/>
            </c:ext>
          </c:extLst>
        </c:ser>
        <c:ser>
          <c:idx val="7"/>
          <c:order val="7"/>
          <c:tx>
            <c:strRef>
              <c:f>'Corriente-TipoAprov'!$A$15</c:f>
              <c:strCache>
                <c:ptCount val="1"/>
                <c:pt idx="0">
                  <c:v>A1180</c:v>
                </c:pt>
              </c:strCache>
            </c:strRef>
          </c:tx>
          <c:spPr>
            <a:solidFill>
              <a:schemeClr val="accent3">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'Corriente-TipoAprov'!$R$15</c:f>
              <c:numCache>
                <c:formatCode>0.0</c:formatCode>
                <c:ptCount val="1"/>
                <c:pt idx="0">
                  <c:v>78.919399999999996</c:v>
                </c:pt>
              </c:numCache>
            </c:numRef>
          </c:val>
          <c:extLst>
            <c:ext xmlns:c16="http://schemas.microsoft.com/office/drawing/2014/chart" uri="{C3380CC4-5D6E-409C-BE32-E72D297353CC}">
              <c16:uniqueId val="{00000019-FEC5-448C-92F4-6901F8DC3E90}"/>
            </c:ext>
          </c:extLst>
        </c:ser>
        <c:ser>
          <c:idx val="8"/>
          <c:order val="8"/>
          <c:tx>
            <c:strRef>
              <c:f>'Corriente-TipoAprov'!$A$16</c:f>
              <c:strCache>
                <c:ptCount val="1"/>
                <c:pt idx="0">
                  <c:v>Y4,5</c:v>
                </c:pt>
              </c:strCache>
            </c:strRef>
          </c:tx>
          <c:spPr>
            <a:solidFill>
              <a:schemeClr val="accent5">
                <a:lumMod val="80000"/>
                <a:lumOff val="2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'Corriente-TipoAprov'!$R$16</c:f>
              <c:numCache>
                <c:formatCode>0.0</c:formatCode>
                <c:ptCount val="1"/>
                <c:pt idx="0">
                  <c:v>38.474640000000001</c:v>
                </c:pt>
              </c:numCache>
            </c:numRef>
          </c:val>
          <c:extLst>
            <c:ext xmlns:c16="http://schemas.microsoft.com/office/drawing/2014/chart" uri="{C3380CC4-5D6E-409C-BE32-E72D297353CC}">
              <c16:uniqueId val="{0000001A-FEC5-448C-92F4-6901F8DC3E90}"/>
            </c:ext>
          </c:extLst>
        </c:ser>
        <c:ser>
          <c:idx val="9"/>
          <c:order val="9"/>
          <c:tx>
            <c:strRef>
              <c:f>'Corriente-TipoAprov'!$A$17</c:f>
              <c:strCache>
                <c:ptCount val="1"/>
                <c:pt idx="0">
                  <c:v>Y8,2</c:v>
                </c:pt>
              </c:strCache>
            </c:strRef>
          </c:tx>
          <c:spPr>
            <a:solidFill>
              <a:schemeClr val="accent1">
                <a:lumMod val="8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'Corriente-TipoAprov'!$R$17</c:f>
              <c:numCache>
                <c:formatCode>0.0</c:formatCode>
                <c:ptCount val="1"/>
                <c:pt idx="0">
                  <c:v>34.424949999999995</c:v>
                </c:pt>
              </c:numCache>
            </c:numRef>
          </c:val>
          <c:extLst>
            <c:ext xmlns:c16="http://schemas.microsoft.com/office/drawing/2014/chart" uri="{C3380CC4-5D6E-409C-BE32-E72D297353CC}">
              <c16:uniqueId val="{0000001B-FEC5-448C-92F4-6901F8DC3E90}"/>
            </c:ext>
          </c:extLst>
        </c:ser>
        <c:dLbls>
          <c:dLblPos val="inEnd"/>
          <c:showLegendKey val="0"/>
          <c:showVal val="1"/>
          <c:showCatName val="0"/>
          <c:showSerName val="0"/>
          <c:showPercent val="0"/>
          <c:showBubbleSize val="0"/>
        </c:dLbls>
        <c:gapWidth val="150"/>
        <c:axId val="140686336"/>
        <c:axId val="135557632"/>
      </c:barChart>
      <c:catAx>
        <c:axId val="140686336"/>
        <c:scaling>
          <c:orientation val="minMax"/>
        </c:scaling>
        <c:delete val="1"/>
        <c:axPos val="l"/>
        <c:numFmt formatCode="General" sourceLinked="0"/>
        <c:majorTickMark val="out"/>
        <c:minorTickMark val="none"/>
        <c:tickLblPos val="nextTo"/>
        <c:crossAx val="135557632"/>
        <c:crosses val="autoZero"/>
        <c:auto val="1"/>
        <c:lblAlgn val="ctr"/>
        <c:lblOffset val="100"/>
        <c:noMultiLvlLbl val="0"/>
      </c:catAx>
      <c:valAx>
        <c:axId val="135557632"/>
        <c:scaling>
          <c:orientation val="minMax"/>
          <c:max val="1200"/>
          <c:min val="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40686336"/>
        <c:crosses val="autoZero"/>
        <c:crossBetween val="between"/>
      </c:valAx>
      <c:spPr>
        <a:noFill/>
        <a:ln w="25400">
          <a:noFill/>
        </a:ln>
        <a:effectLst/>
      </c:spPr>
    </c:plotArea>
    <c:legend>
      <c:legendPos val="r"/>
      <c:layout>
        <c:manualLayout>
          <c:xMode val="edge"/>
          <c:yMode val="edge"/>
          <c:x val="1.8373046955517999E-2"/>
          <c:y val="5.3099164463189304E-2"/>
          <c:w val="0.10879470351271682"/>
          <c:h val="0.8229611150091387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manualLayout>
          <c:layoutTarget val="inner"/>
          <c:xMode val="edge"/>
          <c:yMode val="edge"/>
          <c:x val="8.075240594925634E-2"/>
          <c:y val="4.6248556712231902E-2"/>
          <c:w val="0.89385870516185473"/>
          <c:h val="0.88293799559354769"/>
        </c:manualLayout>
      </c:layout>
      <c:barChart>
        <c:barDir val="col"/>
        <c:grouping val="clustered"/>
        <c:varyColors val="0"/>
        <c:ser>
          <c:idx val="0"/>
          <c:order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'Corriente-TipoAprov'!$C$5:$P$5</c:f>
              <c:strCache>
                <c:ptCount val="14"/>
                <c:pt idx="0">
                  <c:v>Otro</c:v>
                </c:pt>
                <c:pt idx="1">
                  <c:v>R1</c:v>
                </c:pt>
                <c:pt idx="2">
                  <c:v>R10  </c:v>
                </c:pt>
                <c:pt idx="3">
                  <c:v>R11   </c:v>
                </c:pt>
                <c:pt idx="4">
                  <c:v>R12   </c:v>
                </c:pt>
                <c:pt idx="5">
                  <c:v>R2   </c:v>
                </c:pt>
                <c:pt idx="6">
                  <c:v>R3  </c:v>
                </c:pt>
                <c:pt idx="7">
                  <c:v>R4  </c:v>
                </c:pt>
                <c:pt idx="8">
                  <c:v>R5  </c:v>
                </c:pt>
                <c:pt idx="9">
                  <c:v>R6  </c:v>
                </c:pt>
                <c:pt idx="10">
                  <c:v>R7  </c:v>
                </c:pt>
                <c:pt idx="11">
                  <c:v>R8  </c:v>
                </c:pt>
                <c:pt idx="12">
                  <c:v>R9  </c:v>
                </c:pt>
                <c:pt idx="13">
                  <c:v>Varios</c:v>
                </c:pt>
              </c:strCache>
            </c:strRef>
          </c:cat>
          <c:val>
            <c:numRef>
              <c:f>'Corriente-TipoAprov'!$C$120:$P$120</c:f>
              <c:numCache>
                <c:formatCode>General</c:formatCode>
                <c:ptCount val="14"/>
                <c:pt idx="0">
                  <c:v>0.2</c:v>
                </c:pt>
                <c:pt idx="1">
                  <c:v>341.33901999999989</c:v>
                </c:pt>
                <c:pt idx="2">
                  <c:v>4.9969999999999999</c:v>
                </c:pt>
                <c:pt idx="3">
                  <c:v>8.0457000000000001</c:v>
                </c:pt>
                <c:pt idx="4">
                  <c:v>3.8561900000000002</c:v>
                </c:pt>
                <c:pt idx="5">
                  <c:v>288.33209999999997</c:v>
                </c:pt>
                <c:pt idx="6">
                  <c:v>52.865659999999998</c:v>
                </c:pt>
                <c:pt idx="7">
                  <c:v>814.08633999999995</c:v>
                </c:pt>
                <c:pt idx="8">
                  <c:v>198.48841000000007</c:v>
                </c:pt>
                <c:pt idx="9">
                  <c:v>33.271099999999997</c:v>
                </c:pt>
                <c:pt idx="10">
                  <c:v>123.22029000000001</c:v>
                </c:pt>
                <c:pt idx="11">
                  <c:v>7.4450000000000002E-2</c:v>
                </c:pt>
                <c:pt idx="12">
                  <c:v>729.41979000000003</c:v>
                </c:pt>
                <c:pt idx="13">
                  <c:v>0</c:v>
                </c:pt>
              </c:numCache>
            </c:numRef>
          </c:val>
          <c:extLst>
            <c:ext xmlns:c16="http://schemas.microsoft.com/office/drawing/2014/chart" uri="{C3380CC4-5D6E-409C-BE32-E72D297353CC}">
              <c16:uniqueId val="{00000002-553D-481A-8BA3-AB180F8AACA2}"/>
            </c:ext>
          </c:extLst>
        </c:ser>
        <c:dLbls>
          <c:dLblPos val="inEnd"/>
          <c:showLegendKey val="0"/>
          <c:showVal val="1"/>
          <c:showCatName val="0"/>
          <c:showSerName val="0"/>
          <c:showPercent val="0"/>
          <c:showBubbleSize val="0"/>
        </c:dLbls>
        <c:gapWidth val="100"/>
        <c:overlap val="-24"/>
        <c:axId val="121226752"/>
        <c:axId val="140593408"/>
      </c:barChart>
      <c:catAx>
        <c:axId val="121226752"/>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140593408"/>
        <c:crosses val="autoZero"/>
        <c:auto val="1"/>
        <c:lblAlgn val="ctr"/>
        <c:lblOffset val="100"/>
        <c:noMultiLvlLbl val="0"/>
      </c:catAx>
      <c:valAx>
        <c:axId val="140593408"/>
        <c:scaling>
          <c:orientation val="minMax"/>
          <c:max val="82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1226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8.075240594925634E-2"/>
          <c:y val="4.6248556712231902E-2"/>
          <c:w val="0.89385870516185473"/>
          <c:h val="0.87500242770962211"/>
        </c:manualLayout>
      </c:layout>
      <c:barChart>
        <c:barDir val="col"/>
        <c:grouping val="clustered"/>
        <c:varyColors val="0"/>
        <c:ser>
          <c:idx val="0"/>
          <c:order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0"/>
                  <c:y val="7.35638606886517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54-4E50-AE23-1B99EEC7A989}"/>
                </c:ext>
              </c:extLst>
            </c:dLbl>
            <c:dLbl>
              <c:idx val="1"/>
              <c:layout>
                <c:manualLayout>
                  <c:x val="7.8767114791595851E-3"/>
                  <c:y val="9.08730043800992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54-4E50-AE23-1B99EEC7A98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'Aprov-Estado'!$C$6:$E$6</c:f>
              <c:strCache>
                <c:ptCount val="3"/>
                <c:pt idx="0">
                  <c:v>Sólido/Semisólido (kg)</c:v>
                </c:pt>
                <c:pt idx="1">
                  <c:v>Líquido (kg)</c:v>
                </c:pt>
                <c:pt idx="2">
                  <c:v>Gaseoso (kg)</c:v>
                </c:pt>
              </c:strCache>
            </c:strRef>
          </c:cat>
          <c:val>
            <c:numRef>
              <c:f>'Aprov-Estado'!$C$120:$E$120</c:f>
              <c:numCache>
                <c:formatCode>General</c:formatCode>
                <c:ptCount val="3"/>
                <c:pt idx="0">
                  <c:v>1395.9925700000003</c:v>
                </c:pt>
                <c:pt idx="1">
                  <c:v>1203.3617799999997</c:v>
                </c:pt>
                <c:pt idx="2">
                  <c:v>0.5707000000000001</c:v>
                </c:pt>
              </c:numCache>
            </c:numRef>
          </c:val>
          <c:extLst>
            <c:ext xmlns:c16="http://schemas.microsoft.com/office/drawing/2014/chart" uri="{C3380CC4-5D6E-409C-BE32-E72D297353CC}">
              <c16:uniqueId val="{00000002-42BA-4146-B117-7B22DE77FA1A}"/>
            </c:ext>
          </c:extLst>
        </c:ser>
        <c:dLbls>
          <c:dLblPos val="inEnd"/>
          <c:showLegendKey val="0"/>
          <c:showVal val="1"/>
          <c:showCatName val="0"/>
          <c:showSerName val="0"/>
          <c:showPercent val="0"/>
          <c:showBubbleSize val="0"/>
        </c:dLbls>
        <c:gapWidth val="100"/>
        <c:overlap val="-24"/>
        <c:axId val="121226752"/>
        <c:axId val="140593408"/>
      </c:barChart>
      <c:catAx>
        <c:axId val="121226752"/>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0593408"/>
        <c:crosses val="autoZero"/>
        <c:auto val="1"/>
        <c:lblAlgn val="ctr"/>
        <c:lblOffset val="100"/>
        <c:noMultiLvlLbl val="0"/>
      </c:catAx>
      <c:valAx>
        <c:axId val="140593408"/>
        <c:scaling>
          <c:orientation val="minMax"/>
          <c:max val="14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1226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2759746402299973"/>
          <c:y val="0"/>
          <c:w val="0.86575928410359015"/>
          <c:h val="0.86268584044571683"/>
        </c:manualLayout>
      </c:layout>
      <c:barChart>
        <c:barDir val="col"/>
        <c:grouping val="clustered"/>
        <c:varyColors val="0"/>
        <c:ser>
          <c:idx val="0"/>
          <c:order val="0"/>
          <c:spPr>
            <a:solidFill>
              <a:schemeClr val="accent1">
                <a:alpha val="70000"/>
              </a:schemeClr>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'Corriente-TipoTto'!$A$9:$A$18</c:f>
              <c:strCache>
                <c:ptCount val="10"/>
                <c:pt idx="0">
                  <c:v>Y1.2</c:v>
                </c:pt>
                <c:pt idx="1">
                  <c:v>Y2</c:v>
                </c:pt>
                <c:pt idx="2">
                  <c:v>Y9.4</c:v>
                </c:pt>
                <c:pt idx="3">
                  <c:v>Y9.2</c:v>
                </c:pt>
                <c:pt idx="4">
                  <c:v>Y31  </c:v>
                </c:pt>
                <c:pt idx="5">
                  <c:v>Y12</c:v>
                </c:pt>
                <c:pt idx="6">
                  <c:v>Y18</c:v>
                </c:pt>
                <c:pt idx="7">
                  <c:v>Y34</c:v>
                </c:pt>
                <c:pt idx="8">
                  <c:v>Y1.1</c:v>
                </c:pt>
                <c:pt idx="9">
                  <c:v>A4140</c:v>
                </c:pt>
              </c:strCache>
            </c:strRef>
          </c:cat>
          <c:val>
            <c:numRef>
              <c:f>'Corriente-TipoTto'!$K$9:$K$18</c:f>
              <c:numCache>
                <c:formatCode>#,##0.0</c:formatCode>
                <c:ptCount val="10"/>
                <c:pt idx="0">
                  <c:v>1141.31636</c:v>
                </c:pt>
                <c:pt idx="1">
                  <c:v>449.38721000000004</c:v>
                </c:pt>
                <c:pt idx="2">
                  <c:v>320.10604000000001</c:v>
                </c:pt>
                <c:pt idx="3">
                  <c:v>204.67085</c:v>
                </c:pt>
                <c:pt idx="4">
                  <c:v>158.06010000000001</c:v>
                </c:pt>
                <c:pt idx="5">
                  <c:v>129.28461999999999</c:v>
                </c:pt>
                <c:pt idx="6">
                  <c:v>127.84548000000001</c:v>
                </c:pt>
                <c:pt idx="7">
                  <c:v>112.30949</c:v>
                </c:pt>
                <c:pt idx="8">
                  <c:v>90.031639999999996</c:v>
                </c:pt>
                <c:pt idx="9">
                  <c:v>79.000969999999995</c:v>
                </c:pt>
              </c:numCache>
            </c:numRef>
          </c:val>
          <c:extLst>
            <c:ext xmlns:c16="http://schemas.microsoft.com/office/drawing/2014/chart" uri="{C3380CC4-5D6E-409C-BE32-E72D297353CC}">
              <c16:uniqueId val="{00000002-7803-4E24-AC07-3317A6AEDDD2}"/>
            </c:ext>
          </c:extLst>
        </c:ser>
        <c:dLbls>
          <c:dLblPos val="inEnd"/>
          <c:showLegendKey val="0"/>
          <c:showVal val="1"/>
          <c:showCatName val="0"/>
          <c:showSerName val="0"/>
          <c:showPercent val="0"/>
          <c:showBubbleSize val="0"/>
        </c:dLbls>
        <c:gapWidth val="80"/>
        <c:overlap val="25"/>
        <c:axId val="105704960"/>
        <c:axId val="141991936"/>
      </c:barChart>
      <c:catAx>
        <c:axId val="105704960"/>
        <c:scaling>
          <c:orientation val="minMax"/>
        </c:scaling>
        <c:delete val="0"/>
        <c:axPos val="b"/>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s-ES"/>
                  <a:t>Tipo de residuo</a:t>
                </a:r>
              </a:p>
            </c:rich>
          </c:tx>
          <c:layout>
            <c:manualLayout>
              <c:xMode val="edge"/>
              <c:yMode val="edge"/>
              <c:x val="0.41535551516962277"/>
              <c:y val="0.93033164308747562"/>
            </c:manualLayout>
          </c:layout>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s-MX"/>
            </a:p>
          </c:txPr>
        </c:title>
        <c:numFmt formatCode="General" sourceLinked="0"/>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cap="none" spc="20" normalizeH="0" baseline="0">
                <a:solidFill>
                  <a:schemeClr val="tx1">
                    <a:lumMod val="65000"/>
                    <a:lumOff val="35000"/>
                  </a:schemeClr>
                </a:solidFill>
                <a:latin typeface="+mn-lt"/>
                <a:ea typeface="+mn-ea"/>
                <a:cs typeface="+mn-cs"/>
              </a:defRPr>
            </a:pPr>
            <a:endParaRPr lang="es-MX"/>
          </a:p>
        </c:txPr>
        <c:crossAx val="141991936"/>
        <c:crosses val="autoZero"/>
        <c:auto val="1"/>
        <c:lblAlgn val="ctr"/>
        <c:lblOffset val="100"/>
        <c:noMultiLvlLbl val="0"/>
      </c:catAx>
      <c:valAx>
        <c:axId val="141991936"/>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s-ES"/>
                  <a:t>Toneladas</a:t>
                </a:r>
              </a:p>
            </c:rich>
          </c:tx>
          <c:layout>
            <c:manualLayout>
              <c:xMode val="edge"/>
              <c:yMode val="edge"/>
              <c:x val="5.5555555555555558E-3"/>
              <c:y val="0.37714018541713729"/>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s-MX"/>
          </a:p>
        </c:txPr>
        <c:crossAx val="105704960"/>
        <c:crosses val="autoZero"/>
        <c:crossBetween val="between"/>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172753329792247"/>
          <c:y val="0.1186398251679182"/>
          <c:w val="0.54218369862022664"/>
          <c:h val="0.88136008441073299"/>
        </c:manualLayout>
      </c:layout>
      <c:pieChart>
        <c:varyColors val="1"/>
        <c:ser>
          <c:idx val="0"/>
          <c:order val="0"/>
          <c:explosion val="25"/>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C947-4CFE-9FFD-540E30015E79}"/>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C947-4CFE-9FFD-540E30015E79}"/>
              </c:ext>
            </c:extLst>
          </c:dPt>
          <c:dPt>
            <c:idx val="2"/>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C947-4CFE-9FFD-540E30015E79}"/>
              </c:ext>
            </c:extLst>
          </c:dPt>
          <c:dPt>
            <c:idx val="3"/>
            <c:bubble3D val="0"/>
            <c:spPr>
              <a:solidFill>
                <a:schemeClr val="accent6">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C947-4CFE-9FFD-540E30015E79}"/>
              </c:ext>
            </c:extLst>
          </c:dPt>
          <c:dPt>
            <c:idx val="4"/>
            <c:bubble3D val="0"/>
            <c:spPr>
              <a:solidFill>
                <a:schemeClr val="accent5">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C947-4CFE-9FFD-540E30015E79}"/>
              </c:ext>
            </c:extLst>
          </c:dPt>
          <c:dPt>
            <c:idx val="5"/>
            <c:bubble3D val="0"/>
            <c:spPr>
              <a:solidFill>
                <a:schemeClr val="accent4">
                  <a:lumMod val="6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B-C947-4CFE-9FFD-540E30015E79}"/>
              </c:ext>
            </c:extLst>
          </c:dPt>
          <c:dPt>
            <c:idx val="6"/>
            <c:bubble3D val="0"/>
            <c:spPr>
              <a:solidFill>
                <a:schemeClr val="accent6">
                  <a:lumMod val="80000"/>
                  <a:lumOff val="20000"/>
                </a:schemeClr>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D-C947-4CFE-9FFD-540E30015E79}"/>
              </c:ext>
            </c:extLst>
          </c:dPt>
          <c:dLbls>
            <c:dLbl>
              <c:idx val="0"/>
              <c:layout>
                <c:manualLayout>
                  <c:x val="3.0723298113998626E-4"/>
                  <c:y val="7.244597391506083E-2"/>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MX"/>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8140034269322441"/>
                      <c:h val="0.14185529757493084"/>
                    </c:manualLayout>
                  </c15:layout>
                </c:ext>
                <c:ext xmlns:c16="http://schemas.microsoft.com/office/drawing/2014/chart" uri="{C3380CC4-5D6E-409C-BE32-E72D297353CC}">
                  <c16:uniqueId val="{00000001-C947-4CFE-9FFD-540E30015E79}"/>
                </c:ext>
              </c:extLst>
            </c:dLbl>
            <c:dLbl>
              <c:idx val="1"/>
              <c:layout>
                <c:manualLayout>
                  <c:x val="-5.417291332519291E-2"/>
                  <c:y val="-8.1053011798023378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947-4CFE-9FFD-540E30015E79}"/>
                </c:ext>
              </c:extLst>
            </c:dLbl>
            <c:dLbl>
              <c:idx val="2"/>
              <c:layout>
                <c:manualLayout>
                  <c:x val="-3.0850179406171879E-2"/>
                  <c:y val="3.4043685274532595E-2"/>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MX"/>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6738644651787155"/>
                      <c:h val="0.18756831231452936"/>
                    </c:manualLayout>
                  </c15:layout>
                </c:ext>
                <c:ext xmlns:c16="http://schemas.microsoft.com/office/drawing/2014/chart" uri="{C3380CC4-5D6E-409C-BE32-E72D297353CC}">
                  <c16:uniqueId val="{00000005-C947-4CFE-9FFD-540E30015E79}"/>
                </c:ext>
              </c:extLst>
            </c:dLbl>
            <c:dLbl>
              <c:idx val="3"/>
              <c:layout>
                <c:manualLayout>
                  <c:x val="-4.3962751100220854E-2"/>
                  <c:y val="-3.6956962160385055E-2"/>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MX"/>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3598218922907915"/>
                      <c:h val="0.14185529757493084"/>
                    </c:manualLayout>
                  </c15:layout>
                </c:ext>
                <c:ext xmlns:c16="http://schemas.microsoft.com/office/drawing/2014/chart" uri="{C3380CC4-5D6E-409C-BE32-E72D297353CC}">
                  <c16:uniqueId val="{00000007-C947-4CFE-9FFD-540E30015E79}"/>
                </c:ext>
              </c:extLst>
            </c:dLbl>
            <c:dLbl>
              <c:idx val="4"/>
              <c:layout>
                <c:manualLayout>
                  <c:x val="-4.6067572802544143E-2"/>
                  <c:y val="2.934257237860955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C947-4CFE-9FFD-540E30015E79}"/>
                </c:ext>
              </c:extLst>
            </c:dLbl>
            <c:dLbl>
              <c:idx val="5"/>
              <c:layout>
                <c:manualLayout>
                  <c:x val="-1.5819111675620591E-2"/>
                  <c:y val="-3.2426179441850542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C947-4CFE-9FFD-540E30015E79}"/>
                </c:ext>
              </c:extLst>
            </c:dLbl>
            <c:dLbl>
              <c:idx val="6"/>
              <c:layout>
                <c:manualLayout>
                  <c:x val="0.1652653609627879"/>
                  <c:y val="3.7844301274970946E-2"/>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MX"/>
                </a:p>
              </c:txPr>
              <c:dLblPos val="bestFit"/>
              <c:showLegendKey val="0"/>
              <c:showVal val="0"/>
              <c:showCatName val="1"/>
              <c:showSerName val="0"/>
              <c:showPercent val="1"/>
              <c:showBubbleSize val="0"/>
              <c:separator>; </c:separator>
              <c:extLst>
                <c:ext xmlns:c15="http://schemas.microsoft.com/office/drawing/2012/chart" uri="{CE6537A1-D6FC-4f65-9D91-7224C49458BB}">
                  <c15:layout>
                    <c:manualLayout>
                      <c:w val="0.10085547181836707"/>
                      <c:h val="0.12354255046099097"/>
                    </c:manualLayout>
                  </c15:layout>
                </c:ext>
                <c:ext xmlns:c16="http://schemas.microsoft.com/office/drawing/2014/chart" uri="{C3380CC4-5D6E-409C-BE32-E72D297353CC}">
                  <c16:uniqueId val="{0000000D-C947-4CFE-9FFD-540E30015E7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dLblPos val="inEnd"/>
            <c:showLegendKey val="0"/>
            <c:showVal val="0"/>
            <c:showCatName val="1"/>
            <c:showSerName val="0"/>
            <c:showPercent val="1"/>
            <c:showBubbleSize val="0"/>
            <c:separator>; </c:separator>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'Corriente-TipoTto'!$C$7:$I$7</c:f>
              <c:strCache>
                <c:ptCount val="7"/>
                <c:pt idx="0">
                  <c:v>Incineración</c:v>
                </c:pt>
                <c:pt idx="1">
                  <c:v> Autoclave</c:v>
                </c:pt>
                <c:pt idx="2">
                  <c:v>Microondas, pirólisis</c:v>
                </c:pt>
                <c:pt idx="3">
                  <c:v> Biológico</c:v>
                </c:pt>
                <c:pt idx="4">
                  <c:v>Físico-químico</c:v>
                </c:pt>
                <c:pt idx="5">
                  <c:v>Otros</c:v>
                </c:pt>
                <c:pt idx="6">
                  <c:v>Varios</c:v>
                </c:pt>
              </c:strCache>
            </c:strRef>
          </c:cat>
          <c:val>
            <c:numRef>
              <c:f>'Corriente-TipoTto'!$C$8:$I$8</c:f>
              <c:numCache>
                <c:formatCode>#,##0.0</c:formatCode>
                <c:ptCount val="7"/>
                <c:pt idx="0">
                  <c:v>1607022.54</c:v>
                </c:pt>
                <c:pt idx="1">
                  <c:v>1010210.26</c:v>
                </c:pt>
                <c:pt idx="2">
                  <c:v>11031.15</c:v>
                </c:pt>
                <c:pt idx="3">
                  <c:v>549146.97</c:v>
                </c:pt>
                <c:pt idx="4">
                  <c:v>395530.36</c:v>
                </c:pt>
                <c:pt idx="5">
                  <c:v>178</c:v>
                </c:pt>
                <c:pt idx="6">
                  <c:v>786.24</c:v>
                </c:pt>
              </c:numCache>
            </c:numRef>
          </c:val>
          <c:extLst>
            <c:ext xmlns:c16="http://schemas.microsoft.com/office/drawing/2014/chart" uri="{C3380CC4-5D6E-409C-BE32-E72D297353CC}">
              <c16:uniqueId val="{0000000C-C947-4CFE-9FFD-540E30015E79}"/>
            </c:ext>
          </c:extLst>
        </c:ser>
        <c:dLbls>
          <c:dLblPos val="inEnd"/>
          <c:showLegendKey val="0"/>
          <c:showVal val="1"/>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8.075240594925634E-2"/>
          <c:y val="4.6248556712231902E-2"/>
          <c:w val="0.89385870516185473"/>
          <c:h val="0.83214494021580632"/>
        </c:manualLayout>
      </c:layout>
      <c:pieChart>
        <c:varyColors val="1"/>
        <c:ser>
          <c:idx val="0"/>
          <c:order val="0"/>
          <c:explosion val="4"/>
          <c:dPt>
            <c:idx val="0"/>
            <c:bubble3D val="0"/>
            <c:explosion val="24"/>
            <c:spPr>
              <a:solidFill>
                <a:schemeClr val="accent5">
                  <a:shade val="6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E79-4DFE-A613-80C5CC4D9266}"/>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CE79-4DFE-A613-80C5CC4D9266}"/>
              </c:ext>
            </c:extLst>
          </c:dPt>
          <c:dPt>
            <c:idx val="2"/>
            <c:bubble3D val="0"/>
            <c:spPr>
              <a:solidFill>
                <a:schemeClr val="accent5">
                  <a:tint val="65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E79-4DFE-A613-80C5CC4D9266}"/>
              </c:ext>
            </c:extLst>
          </c:dPt>
          <c:dLbls>
            <c:dLbl>
              <c:idx val="0"/>
              <c:layout>
                <c:manualLayout>
                  <c:x val="-2.4705974613189463E-3"/>
                  <c:y val="-0.10853225497784603"/>
                </c:manualLayout>
              </c:layout>
              <c:numFmt formatCode="0.00%" sourceLinked="0"/>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manualLayout>
                      <c:w val="0.29821292882811579"/>
                      <c:h val="0.19888099587028452"/>
                    </c:manualLayout>
                  </c15:layout>
                </c:ext>
                <c:ext xmlns:c16="http://schemas.microsoft.com/office/drawing/2014/chart" uri="{C3380CC4-5D6E-409C-BE32-E72D297353CC}">
                  <c16:uniqueId val="{00000001-CE79-4DFE-A613-80C5CC4D9266}"/>
                </c:ext>
              </c:extLst>
            </c:dLbl>
            <c:dLbl>
              <c:idx val="1"/>
              <c:layout>
                <c:manualLayout>
                  <c:x val="-0.10942421259842519"/>
                  <c:y val="0.1648731710106886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E79-4DFE-A613-80C5CC4D9266}"/>
                </c:ext>
              </c:extLst>
            </c:dLbl>
            <c:dLbl>
              <c:idx val="2"/>
              <c:layout>
                <c:manualLayout>
                  <c:x val="0.1223606478469654"/>
                  <c:y val="9.675010225851685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E79-4DFE-A613-80C5CC4D9266}"/>
                </c:ext>
              </c:extLst>
            </c:dLbl>
            <c:numFmt formatCode="0.00%" sourceLinked="0"/>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MX"/>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'Tto-Estado'!$C$6:$E$6</c:f>
              <c:strCache>
                <c:ptCount val="3"/>
                <c:pt idx="0">
                  <c:v>Sólido/Semisólido</c:v>
                </c:pt>
                <c:pt idx="1">
                  <c:v>Líquido</c:v>
                </c:pt>
                <c:pt idx="2">
                  <c:v>Gaseoso</c:v>
                </c:pt>
              </c:strCache>
            </c:strRef>
          </c:cat>
          <c:val>
            <c:numRef>
              <c:f>'Tto-Estado'!$C$7:$E$7</c:f>
              <c:numCache>
                <c:formatCode>General</c:formatCode>
                <c:ptCount val="3"/>
                <c:pt idx="0">
                  <c:v>2786300.16</c:v>
                </c:pt>
                <c:pt idx="1">
                  <c:v>787876.58</c:v>
                </c:pt>
                <c:pt idx="2">
                  <c:v>671.1</c:v>
                </c:pt>
              </c:numCache>
            </c:numRef>
          </c:val>
          <c:extLst>
            <c:ext xmlns:c16="http://schemas.microsoft.com/office/drawing/2014/chart" uri="{C3380CC4-5D6E-409C-BE32-E72D297353CC}">
              <c16:uniqueId val="{00000000-CE79-4DFE-A613-80C5CC4D9266}"/>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9277273342962936"/>
          <c:y val="0.18022592590204009"/>
          <c:w val="0.60141558561296515"/>
          <c:h val="0.80177367424924995"/>
        </c:manualLayout>
      </c:layout>
      <c:doughnutChart>
        <c:varyColors val="1"/>
        <c:ser>
          <c:idx val="0"/>
          <c:order val="0"/>
          <c:dPt>
            <c:idx val="0"/>
            <c:bubble3D val="0"/>
            <c:spPr>
              <a:solidFill>
                <a:schemeClr val="accent6">
                  <a:shade val="58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097B-4FB7-A0BD-B186FD2E8716}"/>
              </c:ext>
            </c:extLst>
          </c:dPt>
          <c:dPt>
            <c:idx val="1"/>
            <c:bubble3D val="0"/>
            <c:spPr>
              <a:solidFill>
                <a:schemeClr val="accent6">
                  <a:shade val="86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097B-4FB7-A0BD-B186FD2E8716}"/>
              </c:ext>
            </c:extLst>
          </c:dPt>
          <c:dPt>
            <c:idx val="2"/>
            <c:bubble3D val="0"/>
            <c:spPr>
              <a:solidFill>
                <a:schemeClr val="accent6">
                  <a:tint val="86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097B-4FB7-A0BD-B186FD2E8716}"/>
              </c:ext>
            </c:extLst>
          </c:dPt>
          <c:dPt>
            <c:idx val="3"/>
            <c:bubble3D val="0"/>
            <c:spPr>
              <a:solidFill>
                <a:schemeClr val="accent6">
                  <a:tint val="58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097B-4FB7-A0BD-B186FD2E8716}"/>
              </c:ext>
            </c:extLst>
          </c:dPt>
          <c:dLbls>
            <c:dLbl>
              <c:idx val="0"/>
              <c:layout>
                <c:manualLayout>
                  <c:x val="-0.22649587892582201"/>
                  <c:y val="-9.2161956018160449E-2"/>
                </c:manualLayout>
              </c:layout>
              <c:tx>
                <c:rich>
                  <a:bodyPr/>
                  <a:lstStyle/>
                  <a:p>
                    <a:fld id="{BF65FFFE-5B16-49AF-947D-FF429B867C74}" type="CATEGORYNAME">
                      <a:rPr lang="en-US">
                        <a:solidFill>
                          <a:sysClr val="windowText" lastClr="000000"/>
                        </a:solidFill>
                      </a:rPr>
                      <a:pPr/>
                      <a:t>[NOMBRE DE CATEGORÍA]</a:t>
                    </a:fld>
                    <a:r>
                      <a:rPr lang="en-US" baseline="0"/>
                      <a:t>
</a:t>
                    </a:r>
                    <a:fld id="{4FD1D3F9-0C03-4321-9FAE-EB0B0E668E91}" type="PERCENTAGE">
                      <a:rPr lang="en-US" baseline="0">
                        <a:solidFill>
                          <a:sysClr val="windowText" lastClr="000000"/>
                        </a:solidFill>
                      </a:rPr>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097B-4FB7-A0BD-B186FD2E8716}"/>
                </c:ext>
              </c:extLst>
            </c:dLbl>
            <c:dLbl>
              <c:idx val="1"/>
              <c:layout>
                <c:manualLayout>
                  <c:x val="2.3504289322490969E-2"/>
                  <c:y val="-0.21342768762100317"/>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4FCBC29F-BC2B-4D17-B1ED-F14026629FCE}" type="CATEGORYNAME">
                      <a:rPr lang="en-US">
                        <a:solidFill>
                          <a:sysClr val="windowText" lastClr="000000"/>
                        </a:solidFill>
                      </a:rPr>
                      <a:pPr>
                        <a:defRPr/>
                      </a:pPr>
                      <a:t>[NOMBRE DE CATEGORÍA]</a:t>
                    </a:fld>
                    <a:r>
                      <a:rPr lang="en-US" baseline="0">
                        <a:solidFill>
                          <a:sysClr val="windowText" lastClr="000000"/>
                        </a:solidFill>
                      </a:rPr>
                      <a:t>
</a:t>
                    </a:r>
                    <a:fld id="{8AFF856F-4754-49B5-9680-02875081CFA8}" type="PERCENTAGE">
                      <a:rPr lang="en-US" baseline="0">
                        <a:solidFill>
                          <a:sysClr val="windowText" lastClr="000000"/>
                        </a:solidFill>
                      </a:rPr>
                      <a:pPr>
                        <a:defRPr/>
                      </a:pPr>
                      <a:t>[PORCENTAJE]</a:t>
                    </a:fld>
                    <a:endParaRPr lang="en-US" baseline="0">
                      <a:solidFill>
                        <a:sysClr val="windowText" lastClr="000000"/>
                      </a:solidFill>
                    </a:endParaRPr>
                  </a:p>
                </c:rich>
              </c:tx>
              <c:numFmt formatCode="0.00%" sourceLinked="0"/>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layout>
                    <c:manualLayout>
                      <c:w val="0.22162408077534207"/>
                      <c:h val="0.17275535221106578"/>
                    </c:manualLayout>
                  </c15:layout>
                  <c15:dlblFieldTable/>
                  <c15:showDataLabelsRange val="0"/>
                </c:ext>
                <c:ext xmlns:c16="http://schemas.microsoft.com/office/drawing/2014/chart" uri="{C3380CC4-5D6E-409C-BE32-E72D297353CC}">
                  <c16:uniqueId val="{00000003-097B-4FB7-A0BD-B186FD2E8716}"/>
                </c:ext>
              </c:extLst>
            </c:dLbl>
            <c:dLbl>
              <c:idx val="2"/>
              <c:layout>
                <c:manualLayout>
                  <c:x val="0.25427367539785672"/>
                  <c:y val="-0.1261163608669564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fld id="{A3F8AB78-12D0-41F6-865F-55158DA2B1BE}" type="CATEGORYNAME">
                      <a:rPr lang="en-US">
                        <a:solidFill>
                          <a:sysClr val="windowText" lastClr="000000"/>
                        </a:solidFill>
                      </a:rPr>
                      <a:pPr>
                        <a:defRPr/>
                      </a:pPr>
                      <a:t>[NOMBRE DE CATEGORÍA]</a:t>
                    </a:fld>
                    <a:r>
                      <a:rPr lang="en-US" baseline="0">
                        <a:solidFill>
                          <a:sysClr val="windowText" lastClr="000000"/>
                        </a:solidFill>
                      </a:rPr>
                      <a:t>
</a:t>
                    </a:r>
                    <a:fld id="{91595D67-332A-4623-B473-9BC5BA5B8981}" type="PERCENTAGE">
                      <a:rPr lang="en-US" baseline="0">
                        <a:solidFill>
                          <a:sysClr val="windowText" lastClr="000000"/>
                        </a:solidFill>
                      </a:rPr>
                      <a:pPr>
                        <a:defRPr/>
                      </a:pPr>
                      <a:t>[PORCENTAJE]</a:t>
                    </a:fld>
                    <a:endParaRPr lang="en-US" baseline="0">
                      <a:solidFill>
                        <a:sysClr val="windowText" lastClr="000000"/>
                      </a:solidFill>
                    </a:endParaRPr>
                  </a:p>
                </c:rich>
              </c:tx>
              <c:numFmt formatCode="0.00%" sourceLinked="0"/>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layout>
                    <c:manualLayout>
                      <c:w val="0.223376218706655"/>
                      <c:h val="0.18245661073929317"/>
                    </c:manualLayout>
                  </c15:layout>
                  <c15:dlblFieldTable/>
                  <c15:showDataLabelsRange val="0"/>
                </c:ext>
                <c:ext xmlns:c16="http://schemas.microsoft.com/office/drawing/2014/chart" uri="{C3380CC4-5D6E-409C-BE32-E72D297353CC}">
                  <c16:uniqueId val="{00000005-097B-4FB7-A0BD-B186FD2E8716}"/>
                </c:ext>
              </c:extLst>
            </c:dLbl>
            <c:dLbl>
              <c:idx val="3"/>
              <c:tx>
                <c:rich>
                  <a:bodyPr/>
                  <a:lstStyle/>
                  <a:p>
                    <a:fld id="{255A23E2-D9A9-4FE9-BD88-6CF38AAF03C4}" type="CATEGORYNAME">
                      <a:rPr lang="en-US">
                        <a:solidFill>
                          <a:sysClr val="windowText" lastClr="000000"/>
                        </a:solidFill>
                      </a:rPr>
                      <a:pPr/>
                      <a:t>[NOMBRE DE CATEGORÍA]</a:t>
                    </a:fld>
                    <a:r>
                      <a:rPr lang="en-US" baseline="0">
                        <a:solidFill>
                          <a:sysClr val="windowText" lastClr="000000"/>
                        </a:solidFill>
                      </a:rPr>
                      <a:t>
</a:t>
                    </a:r>
                    <a:fld id="{A6A7B4DF-5509-4773-BC9A-9F55528044CE}" type="PERCENTAGE">
                      <a:rPr lang="en-US" baseline="0">
                        <a:solidFill>
                          <a:sysClr val="windowText" lastClr="000000"/>
                        </a:solidFill>
                      </a:rPr>
                      <a:pPr/>
                      <a:t>[PORCENTAJE]</a:t>
                    </a:fld>
                    <a:endParaRPr lang="en-US" baseline="0">
                      <a:solidFill>
                        <a:sysClr val="windowText" lastClr="000000"/>
                      </a:solidFill>
                    </a:endParaRP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097B-4FB7-A0BD-B186FD2E8716}"/>
                </c:ext>
              </c:extLst>
            </c:dLbl>
            <c:numFmt formatCode="0.00%" sourceLinked="0"/>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Tamaño!$E$7:$E$10</c:f>
              <c:strCache>
                <c:ptCount val="4"/>
                <c:pt idx="0">
                  <c:v>Micros</c:v>
                </c:pt>
                <c:pt idx="1">
                  <c:v>Pequeños</c:v>
                </c:pt>
                <c:pt idx="2">
                  <c:v>Medianos</c:v>
                </c:pt>
                <c:pt idx="3">
                  <c:v>Grandes</c:v>
                </c:pt>
              </c:strCache>
            </c:strRef>
          </c:cat>
          <c:val>
            <c:numRef>
              <c:f>Tamaño!$H$7:$H$10</c:f>
              <c:numCache>
                <c:formatCode>0.00</c:formatCode>
                <c:ptCount val="4"/>
                <c:pt idx="0">
                  <c:v>4.3878022439996847E-2</c:v>
                </c:pt>
                <c:pt idx="1">
                  <c:v>0.9639176457364349</c:v>
                </c:pt>
                <c:pt idx="2">
                  <c:v>6.5577682111433484</c:v>
                </c:pt>
                <c:pt idx="3">
                  <c:v>92.434436120680218</c:v>
                </c:pt>
              </c:numCache>
            </c:numRef>
          </c:val>
          <c:extLst>
            <c:ext xmlns:c16="http://schemas.microsoft.com/office/drawing/2014/chart" uri="{C3380CC4-5D6E-409C-BE32-E72D297353CC}">
              <c16:uniqueId val="{00000008-097B-4FB7-A0BD-B186FD2E8716}"/>
            </c:ext>
          </c:extLst>
        </c:ser>
        <c:dLbls>
          <c:showLegendKey val="0"/>
          <c:showVal val="0"/>
          <c:showCatName val="1"/>
          <c:showSerName val="0"/>
          <c:showPercent val="1"/>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628972464280728"/>
          <c:y val="5.1400554097404488E-2"/>
          <c:w val="0.88815458750601606"/>
          <c:h val="0.7960952996667402"/>
        </c:manualLayout>
      </c:layout>
      <c:bar3DChart>
        <c:barDir val="col"/>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'Corriente-TipoDisp'!$A$8:$A$17</c:f>
              <c:strCache>
                <c:ptCount val="10"/>
                <c:pt idx="0">
                  <c:v>Y31</c:v>
                </c:pt>
                <c:pt idx="1">
                  <c:v>A1020</c:v>
                </c:pt>
                <c:pt idx="2">
                  <c:v>Y18</c:v>
                </c:pt>
                <c:pt idx="3">
                  <c:v>Y12</c:v>
                </c:pt>
                <c:pt idx="4">
                  <c:v>Y9,1</c:v>
                </c:pt>
                <c:pt idx="5">
                  <c:v>Y9,4</c:v>
                </c:pt>
                <c:pt idx="6">
                  <c:v>Y34</c:v>
                </c:pt>
                <c:pt idx="7">
                  <c:v>Y9.2</c:v>
                </c:pt>
                <c:pt idx="8">
                  <c:v>Y22</c:v>
                </c:pt>
                <c:pt idx="9">
                  <c:v>Y36</c:v>
                </c:pt>
              </c:strCache>
            </c:strRef>
          </c:cat>
          <c:val>
            <c:numRef>
              <c:f>'Corriente-TipoDisp'!$F$8:$F$17</c:f>
              <c:numCache>
                <c:formatCode>0.00</c:formatCode>
                <c:ptCount val="10"/>
                <c:pt idx="0">
                  <c:v>4709.78719</c:v>
                </c:pt>
                <c:pt idx="1">
                  <c:v>2919.5468599999999</c:v>
                </c:pt>
                <c:pt idx="2">
                  <c:v>1929.9147700000001</c:v>
                </c:pt>
                <c:pt idx="3">
                  <c:v>365.83062999999999</c:v>
                </c:pt>
                <c:pt idx="4">
                  <c:v>199.11840000000001</c:v>
                </c:pt>
                <c:pt idx="5">
                  <c:v>193.93090000000001</c:v>
                </c:pt>
                <c:pt idx="6">
                  <c:v>180.10704999999999</c:v>
                </c:pt>
                <c:pt idx="7">
                  <c:v>156.91310000000001</c:v>
                </c:pt>
                <c:pt idx="8">
                  <c:v>150.2912</c:v>
                </c:pt>
                <c:pt idx="9">
                  <c:v>149.33598000000001</c:v>
                </c:pt>
              </c:numCache>
            </c:numRef>
          </c:val>
          <c:extLst>
            <c:ext xmlns:c16="http://schemas.microsoft.com/office/drawing/2014/chart" uri="{C3380CC4-5D6E-409C-BE32-E72D297353CC}">
              <c16:uniqueId val="{00000000-92CC-4079-91D6-B8E67DC690BA}"/>
            </c:ext>
          </c:extLst>
        </c:ser>
        <c:dLbls>
          <c:showLegendKey val="0"/>
          <c:showVal val="1"/>
          <c:showCatName val="0"/>
          <c:showSerName val="0"/>
          <c:showPercent val="0"/>
          <c:showBubbleSize val="0"/>
        </c:dLbls>
        <c:gapWidth val="65"/>
        <c:shape val="cylinder"/>
        <c:axId val="148862464"/>
        <c:axId val="143902400"/>
        <c:axId val="0"/>
      </c:bar3DChart>
      <c:catAx>
        <c:axId val="148862464"/>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Tipo de residuo</a:t>
                </a:r>
              </a:p>
            </c:rich>
          </c:tx>
          <c:layout>
            <c:manualLayout>
              <c:xMode val="edge"/>
              <c:yMode val="edge"/>
              <c:x val="0.40205243669235802"/>
              <c:y val="0.9307034085268636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MX"/>
            </a:p>
          </c:txPr>
        </c:title>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3902400"/>
        <c:crosses val="autoZero"/>
        <c:auto val="1"/>
        <c:lblAlgn val="ctr"/>
        <c:lblOffset val="100"/>
        <c:noMultiLvlLbl val="0"/>
      </c:catAx>
      <c:valAx>
        <c:axId val="14390240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Toneladas</a:t>
                </a:r>
              </a:p>
            </c:rich>
          </c:tx>
          <c:layout>
            <c:manualLayout>
              <c:xMode val="edge"/>
              <c:yMode val="edge"/>
              <c:x val="1.6356836390782233E-3"/>
              <c:y val="0.4034616736340103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MX"/>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48862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8.075240594925634E-2"/>
          <c:y val="4.6248556712231902E-2"/>
          <c:w val="0.89385870516185473"/>
          <c:h val="0.83214494021580632"/>
        </c:manualLayout>
      </c:layout>
      <c:barChart>
        <c:barDir val="col"/>
        <c:grouping val="clustered"/>
        <c:varyColors val="0"/>
        <c:ser>
          <c:idx val="0"/>
          <c:order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'Disp-Estado'!$C$6:$E$6</c:f>
              <c:strCache>
                <c:ptCount val="3"/>
                <c:pt idx="0">
                  <c:v>Sólido/Semisólido (kg)</c:v>
                </c:pt>
                <c:pt idx="1">
                  <c:v>Líquido (kg)</c:v>
                </c:pt>
                <c:pt idx="2">
                  <c:v>Gaseoso (kg)</c:v>
                </c:pt>
              </c:strCache>
            </c:strRef>
          </c:cat>
          <c:val>
            <c:numRef>
              <c:f>'Disp-Estado'!$C$120:$E$120</c:f>
              <c:numCache>
                <c:formatCode>General</c:formatCode>
                <c:ptCount val="3"/>
                <c:pt idx="0">
                  <c:v>11321.65904</c:v>
                </c:pt>
                <c:pt idx="1">
                  <c:v>631.55079999999987</c:v>
                </c:pt>
                <c:pt idx="2">
                  <c:v>7.0000000000000001E-3</c:v>
                </c:pt>
              </c:numCache>
            </c:numRef>
          </c:val>
          <c:extLst>
            <c:ext xmlns:c16="http://schemas.microsoft.com/office/drawing/2014/chart" uri="{C3380CC4-5D6E-409C-BE32-E72D297353CC}">
              <c16:uniqueId val="{00000000-F73F-4C21-B22C-277931715E5C}"/>
            </c:ext>
          </c:extLst>
        </c:ser>
        <c:dLbls>
          <c:dLblPos val="inEnd"/>
          <c:showLegendKey val="0"/>
          <c:showVal val="1"/>
          <c:showCatName val="0"/>
          <c:showSerName val="0"/>
          <c:showPercent val="0"/>
          <c:showBubbleSize val="0"/>
        </c:dLbls>
        <c:gapWidth val="100"/>
        <c:overlap val="-24"/>
        <c:axId val="121226752"/>
        <c:axId val="140593408"/>
      </c:barChart>
      <c:catAx>
        <c:axId val="121226752"/>
        <c:scaling>
          <c:orientation val="minMax"/>
        </c:scaling>
        <c:delete val="0"/>
        <c:axPos val="b"/>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40593408"/>
        <c:crosses val="autoZero"/>
        <c:auto val="1"/>
        <c:lblAlgn val="ctr"/>
        <c:lblOffset val="100"/>
        <c:noMultiLvlLbl val="0"/>
      </c:catAx>
      <c:valAx>
        <c:axId val="140593408"/>
        <c:scaling>
          <c:orientation val="minMax"/>
          <c:max val="12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12267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627312687703323"/>
          <c:y val="2.82753877361051E-2"/>
          <c:w val="0.89372694889384219"/>
          <c:h val="0.7638418635170604"/>
        </c:manualLayout>
      </c:layout>
      <c:bar3DChart>
        <c:barDir val="col"/>
        <c:grouping val="clustered"/>
        <c:varyColors val="0"/>
        <c:ser>
          <c:idx val="1"/>
          <c:order val="0"/>
          <c:spPr>
            <a:solidFill>
              <a:schemeClr val="accent6">
                <a:tint val="77000"/>
                <a:alpha val="85000"/>
              </a:schemeClr>
            </a:solidFill>
            <a:ln w="9525" cap="flat" cmpd="sng" algn="ctr">
              <a:solidFill>
                <a:schemeClr val="accent6">
                  <a:tint val="77000"/>
                  <a:lumMod val="75000"/>
                </a:schemeClr>
              </a:solidFill>
              <a:round/>
            </a:ln>
            <a:effectLst/>
            <a:sp3d contourW="9525">
              <a:contourClr>
                <a:schemeClr val="accent6">
                  <a:tint val="77000"/>
                  <a:lumMod val="75000"/>
                </a:schemeClr>
              </a:contourClr>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'Corriente-Estado'!$A$8:$A$17</c:f>
              <c:strCache>
                <c:ptCount val="10"/>
                <c:pt idx="0">
                  <c:v>Y31</c:v>
                </c:pt>
                <c:pt idx="1">
                  <c:v>A1020</c:v>
                </c:pt>
                <c:pt idx="2">
                  <c:v>Y18</c:v>
                </c:pt>
                <c:pt idx="3">
                  <c:v>Y8.1</c:v>
                </c:pt>
                <c:pt idx="4">
                  <c:v>Y1.2</c:v>
                </c:pt>
                <c:pt idx="5">
                  <c:v>Y12</c:v>
                </c:pt>
                <c:pt idx="6">
                  <c:v>Y9.4</c:v>
                </c:pt>
                <c:pt idx="7">
                  <c:v>Y2</c:v>
                </c:pt>
                <c:pt idx="8">
                  <c:v>Y9,2</c:v>
                </c:pt>
                <c:pt idx="9">
                  <c:v>Y35</c:v>
                </c:pt>
              </c:strCache>
            </c:strRef>
          </c:cat>
          <c:val>
            <c:numRef>
              <c:f>'Corriente-Estado'!$G$8:$G$17</c:f>
              <c:numCache>
                <c:formatCode>#,##0.0</c:formatCode>
                <c:ptCount val="10"/>
                <c:pt idx="0">
                  <c:v>5167.4362599999995</c:v>
                </c:pt>
                <c:pt idx="1">
                  <c:v>3415.2504599999997</c:v>
                </c:pt>
                <c:pt idx="2">
                  <c:v>2313.4998700000001</c:v>
                </c:pt>
                <c:pt idx="3">
                  <c:v>1244.9513899999999</c:v>
                </c:pt>
                <c:pt idx="4">
                  <c:v>1149.3961099999999</c:v>
                </c:pt>
                <c:pt idx="5">
                  <c:v>614.34580000000005</c:v>
                </c:pt>
                <c:pt idx="6">
                  <c:v>528.44994000000008</c:v>
                </c:pt>
                <c:pt idx="7">
                  <c:v>451.25333000000001</c:v>
                </c:pt>
                <c:pt idx="8">
                  <c:v>374.59884000000005</c:v>
                </c:pt>
                <c:pt idx="9">
                  <c:v>371.99329999999998</c:v>
                </c:pt>
              </c:numCache>
            </c:numRef>
          </c:val>
          <c:extLst>
            <c:ext xmlns:c16="http://schemas.microsoft.com/office/drawing/2014/chart" uri="{C3380CC4-5D6E-409C-BE32-E72D297353CC}">
              <c16:uniqueId val="{00000001-A933-4F97-B3A1-4A9AD812ED64}"/>
            </c:ext>
          </c:extLst>
        </c:ser>
        <c:dLbls>
          <c:showLegendKey val="0"/>
          <c:showVal val="1"/>
          <c:showCatName val="0"/>
          <c:showSerName val="0"/>
          <c:showPercent val="0"/>
          <c:showBubbleSize val="0"/>
        </c:dLbls>
        <c:gapWidth val="65"/>
        <c:shape val="cylinder"/>
        <c:axId val="105702400"/>
        <c:axId val="120926720"/>
        <c:axId val="0"/>
      </c:bar3DChart>
      <c:catAx>
        <c:axId val="10570240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0926720"/>
        <c:crosses val="autoZero"/>
        <c:auto val="1"/>
        <c:lblAlgn val="ctr"/>
        <c:lblOffset val="100"/>
        <c:noMultiLvlLbl val="0"/>
      </c:catAx>
      <c:valAx>
        <c:axId val="12092672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s-ES"/>
                  <a:t>Ton</a:t>
                </a:r>
              </a:p>
            </c:rich>
          </c:tx>
          <c:layout>
            <c:manualLayout>
              <c:xMode val="edge"/>
              <c:yMode val="edge"/>
              <c:x val="4.5820209973753273E-3"/>
              <c:y val="0.396955380577427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0570240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3250329844525156E-2"/>
          <c:y val="3.2518913077041842E-2"/>
          <c:w val="0.93888888888888888"/>
          <c:h val="0.75292403811365394"/>
        </c:manualLayout>
      </c:layout>
      <c:bar3DChart>
        <c:barDir val="col"/>
        <c:grouping val="percentStacked"/>
        <c:varyColors val="0"/>
        <c:ser>
          <c:idx val="0"/>
          <c:order val="0"/>
          <c:tx>
            <c:strRef>
              <c:f>'Corriente-Estado'!$C$6</c:f>
              <c:strCache>
                <c:ptCount val="1"/>
                <c:pt idx="0">
                  <c:v>Sólido/ Semisólido (kg)</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elete val="1"/>
          </c:dLbls>
          <c:cat>
            <c:strRef>
              <c:f>'Corriente-Estado'!$A$8:$A$17</c:f>
              <c:strCache>
                <c:ptCount val="10"/>
                <c:pt idx="0">
                  <c:v>Y31</c:v>
                </c:pt>
                <c:pt idx="1">
                  <c:v>A1020</c:v>
                </c:pt>
                <c:pt idx="2">
                  <c:v>Y18</c:v>
                </c:pt>
                <c:pt idx="3">
                  <c:v>Y8.1</c:v>
                </c:pt>
                <c:pt idx="4">
                  <c:v>Y1.2</c:v>
                </c:pt>
                <c:pt idx="5">
                  <c:v>Y12</c:v>
                </c:pt>
                <c:pt idx="6">
                  <c:v>Y9.4</c:v>
                </c:pt>
                <c:pt idx="7">
                  <c:v>Y2</c:v>
                </c:pt>
                <c:pt idx="8">
                  <c:v>Y9,2</c:v>
                </c:pt>
                <c:pt idx="9">
                  <c:v>Y35</c:v>
                </c:pt>
              </c:strCache>
            </c:strRef>
          </c:cat>
          <c:val>
            <c:numRef>
              <c:f>'Corriente-Estado'!$C$8:$C$17</c:f>
              <c:numCache>
                <c:formatCode>#,##0.0</c:formatCode>
                <c:ptCount val="10"/>
                <c:pt idx="0">
                  <c:v>5167435.76</c:v>
                </c:pt>
                <c:pt idx="1">
                  <c:v>3415250.46</c:v>
                </c:pt>
                <c:pt idx="2">
                  <c:v>2303461.4700000002</c:v>
                </c:pt>
                <c:pt idx="3">
                  <c:v>271053.94</c:v>
                </c:pt>
                <c:pt idx="4">
                  <c:v>1145419.21</c:v>
                </c:pt>
                <c:pt idx="5">
                  <c:v>414742.87</c:v>
                </c:pt>
                <c:pt idx="6">
                  <c:v>43662.1</c:v>
                </c:pt>
                <c:pt idx="7">
                  <c:v>449831.71</c:v>
                </c:pt>
                <c:pt idx="8">
                  <c:v>360229.34</c:v>
                </c:pt>
                <c:pt idx="9">
                  <c:v>362937.8</c:v>
                </c:pt>
              </c:numCache>
            </c:numRef>
          </c:val>
          <c:extLst>
            <c:ext xmlns:c16="http://schemas.microsoft.com/office/drawing/2014/chart" uri="{C3380CC4-5D6E-409C-BE32-E72D297353CC}">
              <c16:uniqueId val="{00000000-9765-46C6-BB81-E86B5835475F}"/>
            </c:ext>
          </c:extLst>
        </c:ser>
        <c:ser>
          <c:idx val="1"/>
          <c:order val="1"/>
          <c:tx>
            <c:strRef>
              <c:f>'Corriente-Estado'!$D$6</c:f>
              <c:strCache>
                <c:ptCount val="1"/>
                <c:pt idx="0">
                  <c:v>Líquido (kg)</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elete val="1"/>
          </c:dLbls>
          <c:cat>
            <c:strRef>
              <c:f>'Corriente-Estado'!$A$8:$A$17</c:f>
              <c:strCache>
                <c:ptCount val="10"/>
                <c:pt idx="0">
                  <c:v>Y31</c:v>
                </c:pt>
                <c:pt idx="1">
                  <c:v>A1020</c:v>
                </c:pt>
                <c:pt idx="2">
                  <c:v>Y18</c:v>
                </c:pt>
                <c:pt idx="3">
                  <c:v>Y8.1</c:v>
                </c:pt>
                <c:pt idx="4">
                  <c:v>Y1.2</c:v>
                </c:pt>
                <c:pt idx="5">
                  <c:v>Y12</c:v>
                </c:pt>
                <c:pt idx="6">
                  <c:v>Y9.4</c:v>
                </c:pt>
                <c:pt idx="7">
                  <c:v>Y2</c:v>
                </c:pt>
                <c:pt idx="8">
                  <c:v>Y9,2</c:v>
                </c:pt>
                <c:pt idx="9">
                  <c:v>Y35</c:v>
                </c:pt>
              </c:strCache>
            </c:strRef>
          </c:cat>
          <c:val>
            <c:numRef>
              <c:f>'Corriente-Estado'!$D$8:$D$17</c:f>
              <c:numCache>
                <c:formatCode>#,##0.0</c:formatCode>
                <c:ptCount val="10"/>
                <c:pt idx="0">
                  <c:v>0.5</c:v>
                </c:pt>
                <c:pt idx="1">
                  <c:v>0</c:v>
                </c:pt>
                <c:pt idx="2">
                  <c:v>10038.4</c:v>
                </c:pt>
                <c:pt idx="3">
                  <c:v>973897.45</c:v>
                </c:pt>
                <c:pt idx="4">
                  <c:v>3976.9</c:v>
                </c:pt>
                <c:pt idx="5">
                  <c:v>199598.93</c:v>
                </c:pt>
                <c:pt idx="6">
                  <c:v>484787.84</c:v>
                </c:pt>
                <c:pt idx="7">
                  <c:v>1421.62</c:v>
                </c:pt>
                <c:pt idx="8">
                  <c:v>14369.5</c:v>
                </c:pt>
                <c:pt idx="9">
                  <c:v>9055.5</c:v>
                </c:pt>
              </c:numCache>
            </c:numRef>
          </c:val>
          <c:extLst>
            <c:ext xmlns:c16="http://schemas.microsoft.com/office/drawing/2014/chart" uri="{C3380CC4-5D6E-409C-BE32-E72D297353CC}">
              <c16:uniqueId val="{00000001-9765-46C6-BB81-E86B5835475F}"/>
            </c:ext>
          </c:extLst>
        </c:ser>
        <c:ser>
          <c:idx val="2"/>
          <c:order val="2"/>
          <c:tx>
            <c:strRef>
              <c:f>'Corriente-Estado'!$E$6</c:f>
              <c:strCache>
                <c:ptCount val="1"/>
                <c:pt idx="0">
                  <c:v>Gaseoso (kg)</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delete val="1"/>
          </c:dLbls>
          <c:cat>
            <c:strRef>
              <c:f>'Corriente-Estado'!$A$8:$A$17</c:f>
              <c:strCache>
                <c:ptCount val="10"/>
                <c:pt idx="0">
                  <c:v>Y31</c:v>
                </c:pt>
                <c:pt idx="1">
                  <c:v>A1020</c:v>
                </c:pt>
                <c:pt idx="2">
                  <c:v>Y18</c:v>
                </c:pt>
                <c:pt idx="3">
                  <c:v>Y8.1</c:v>
                </c:pt>
                <c:pt idx="4">
                  <c:v>Y1.2</c:v>
                </c:pt>
                <c:pt idx="5">
                  <c:v>Y12</c:v>
                </c:pt>
                <c:pt idx="6">
                  <c:v>Y9.4</c:v>
                </c:pt>
                <c:pt idx="7">
                  <c:v>Y2</c:v>
                </c:pt>
                <c:pt idx="8">
                  <c:v>Y9,2</c:v>
                </c:pt>
                <c:pt idx="9">
                  <c:v>Y35</c:v>
                </c:pt>
              </c:strCache>
            </c:strRef>
          </c:cat>
          <c:val>
            <c:numRef>
              <c:f>'Corriente-Estado'!$E$8:$E$17</c:f>
              <c:numCache>
                <c:formatCode>#,##0.0</c:formatCode>
                <c:ptCount val="10"/>
                <c:pt idx="0">
                  <c:v>0</c:v>
                </c:pt>
                <c:pt idx="1">
                  <c:v>0</c:v>
                </c:pt>
                <c:pt idx="2">
                  <c:v>0</c:v>
                </c:pt>
                <c:pt idx="3">
                  <c:v>0</c:v>
                </c:pt>
                <c:pt idx="4">
                  <c:v>0</c:v>
                </c:pt>
                <c:pt idx="5">
                  <c:v>4</c:v>
                </c:pt>
                <c:pt idx="6">
                  <c:v>0</c:v>
                </c:pt>
                <c:pt idx="7">
                  <c:v>0</c:v>
                </c:pt>
                <c:pt idx="8">
                  <c:v>0</c:v>
                </c:pt>
                <c:pt idx="9">
                  <c:v>0</c:v>
                </c:pt>
              </c:numCache>
            </c:numRef>
          </c:val>
          <c:extLst>
            <c:ext xmlns:c16="http://schemas.microsoft.com/office/drawing/2014/chart" uri="{C3380CC4-5D6E-409C-BE32-E72D297353CC}">
              <c16:uniqueId val="{00000002-9765-46C6-BB81-E86B5835475F}"/>
            </c:ext>
          </c:extLst>
        </c:ser>
        <c:dLbls>
          <c:showLegendKey val="0"/>
          <c:showVal val="1"/>
          <c:showCatName val="0"/>
          <c:showSerName val="0"/>
          <c:showPercent val="0"/>
          <c:showBubbleSize val="0"/>
        </c:dLbls>
        <c:gapWidth val="150"/>
        <c:shape val="cylinder"/>
        <c:axId val="105702912"/>
        <c:axId val="120928448"/>
        <c:axId val="0"/>
      </c:bar3DChart>
      <c:catAx>
        <c:axId val="105702912"/>
        <c:scaling>
          <c:orientation val="minMax"/>
        </c:scaling>
        <c:delete val="0"/>
        <c:axPos val="b"/>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crossAx val="120928448"/>
        <c:crosses val="autoZero"/>
        <c:auto val="1"/>
        <c:lblAlgn val="ctr"/>
        <c:lblOffset val="100"/>
        <c:noMultiLvlLbl val="0"/>
      </c:catAx>
      <c:valAx>
        <c:axId val="120928448"/>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crossAx val="105702912"/>
        <c:crosses val="autoZero"/>
        <c:crossBetween val="between"/>
      </c:valAx>
      <c:spPr>
        <a:noFill/>
        <a:ln>
          <a:noFill/>
        </a:ln>
        <a:effectLst/>
      </c:spPr>
    </c:plotArea>
    <c:legend>
      <c:legendPos val="b"/>
      <c:layout>
        <c:manualLayout>
          <c:xMode val="edge"/>
          <c:yMode val="edge"/>
          <c:x val="9.8802871582792121E-2"/>
          <c:y val="0.88782218727459239"/>
          <c:w val="0.79974855029201974"/>
          <c:h val="8.272116720704031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MX"/>
        </a:p>
      </c:txPr>
    </c:legend>
    <c:plotVisOnly val="1"/>
    <c:dispBlanksAs val="gap"/>
    <c:showDLblsOverMax val="0"/>
  </c:chart>
  <c:spPr>
    <a:noFill/>
    <a:ln>
      <a:noFill/>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599088529023976"/>
          <c:y val="4.9211962769406432E-2"/>
          <c:w val="0.82611052848709265"/>
          <c:h val="0.81300401359507379"/>
        </c:manualLayout>
      </c:layout>
      <c:bar3DChart>
        <c:barDir val="col"/>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dLbl>
              <c:idx val="1"/>
              <c:layout>
                <c:manualLayout>
                  <c:x val="0"/>
                  <c:y val="-1.60637490513535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86EE-4ADB-AD7B-22C9831DEF90}"/>
                </c:ext>
              </c:extLst>
            </c:dLbl>
            <c:dLbl>
              <c:idx val="2"/>
              <c:layout>
                <c:manualLayout>
                  <c:x val="-2.4331236901737354E-2"/>
                  <c:y val="-7.4964162239649218E-2"/>
                </c:manualLayout>
              </c:layou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86EE-4ADB-AD7B-22C9831DEF9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'Corriente-Estado'!$C$6:$E$6</c:f>
              <c:strCache>
                <c:ptCount val="3"/>
                <c:pt idx="0">
                  <c:v>Sólido/ Semisólido (kg)</c:v>
                </c:pt>
                <c:pt idx="1">
                  <c:v>Líquido (kg)</c:v>
                </c:pt>
                <c:pt idx="2">
                  <c:v>Gaseoso (kg)</c:v>
                </c:pt>
              </c:strCache>
            </c:strRef>
          </c:cat>
          <c:val>
            <c:numRef>
              <c:f>'Corriente-Estado'!$C$7:$E$7</c:f>
              <c:numCache>
                <c:formatCode>#,##0.0</c:formatCode>
                <c:ptCount val="3"/>
                <c:pt idx="0">
                  <c:v>16009304.98</c:v>
                </c:pt>
                <c:pt idx="1">
                  <c:v>2629343.88</c:v>
                </c:pt>
                <c:pt idx="2">
                  <c:v>1248.8</c:v>
                </c:pt>
              </c:numCache>
            </c:numRef>
          </c:val>
          <c:extLst>
            <c:ext xmlns:c16="http://schemas.microsoft.com/office/drawing/2014/chart" uri="{C3380CC4-5D6E-409C-BE32-E72D297353CC}">
              <c16:uniqueId val="{00000000-86EE-4ADB-AD7B-22C9831DEF90}"/>
            </c:ext>
          </c:extLst>
        </c:ser>
        <c:dLbls>
          <c:showLegendKey val="0"/>
          <c:showVal val="1"/>
          <c:showCatName val="0"/>
          <c:showSerName val="0"/>
          <c:showPercent val="0"/>
          <c:showBubbleSize val="0"/>
        </c:dLbls>
        <c:gapWidth val="85"/>
        <c:shape val="box"/>
        <c:axId val="105701376"/>
        <c:axId val="120923840"/>
        <c:axId val="0"/>
      </c:bar3DChart>
      <c:catAx>
        <c:axId val="1057013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0923840"/>
        <c:crosses val="autoZero"/>
        <c:auto val="1"/>
        <c:lblAlgn val="ctr"/>
        <c:lblOffset val="100"/>
        <c:noMultiLvlLbl val="0"/>
      </c:catAx>
      <c:valAx>
        <c:axId val="120923840"/>
        <c:scaling>
          <c:orientation val="minMax"/>
        </c:scaling>
        <c:delete val="0"/>
        <c:axPos val="l"/>
        <c:majorGridlines>
          <c:spPr>
            <a:ln w="9525" cap="flat" cmpd="sng" algn="ctr">
              <a:solidFill>
                <a:schemeClr val="dk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0570137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9.4803149606299209E-2"/>
          <c:y val="1.6256938007699607E-2"/>
          <c:w val="0.86119685039370086"/>
          <c:h val="0.89259831893241881"/>
        </c:manualLayout>
      </c:layout>
      <c:barChart>
        <c:barDir val="bar"/>
        <c:grouping val="clustered"/>
        <c:varyColors val="0"/>
        <c:ser>
          <c:idx val="0"/>
          <c:order val="0"/>
          <c:spPr>
            <a:solidFill>
              <a:schemeClr val="accent5"/>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Especial!$A$24:$A$116</c:f>
              <c:strCache>
                <c:ptCount val="19"/>
                <c:pt idx="0">
                  <c:v>A1180</c:v>
                </c:pt>
                <c:pt idx="1">
                  <c:v>Y36</c:v>
                </c:pt>
                <c:pt idx="2">
                  <c:v>Y4,5</c:v>
                </c:pt>
                <c:pt idx="3">
                  <c:v>Y29,2</c:v>
                </c:pt>
                <c:pt idx="4">
                  <c:v>Y4,3</c:v>
                </c:pt>
                <c:pt idx="5">
                  <c:v>A2050</c:v>
                </c:pt>
                <c:pt idx="6">
                  <c:v>Y4,6</c:v>
                </c:pt>
                <c:pt idx="7">
                  <c:v>A4030,5</c:v>
                </c:pt>
                <c:pt idx="8">
                  <c:v>A4030,2</c:v>
                </c:pt>
                <c:pt idx="9">
                  <c:v>Y29,1</c:v>
                </c:pt>
                <c:pt idx="10">
                  <c:v>Y4,2</c:v>
                </c:pt>
                <c:pt idx="11">
                  <c:v>Y4,1</c:v>
                </c:pt>
                <c:pt idx="12">
                  <c:v>Y4,4</c:v>
                </c:pt>
                <c:pt idx="13">
                  <c:v>A4030,1</c:v>
                </c:pt>
                <c:pt idx="14">
                  <c:v>Y10,1</c:v>
                </c:pt>
                <c:pt idx="15">
                  <c:v>Y10,5</c:v>
                </c:pt>
                <c:pt idx="16">
                  <c:v>Y10,3</c:v>
                </c:pt>
                <c:pt idx="17">
                  <c:v>A4030,3</c:v>
                </c:pt>
                <c:pt idx="18">
                  <c:v>A4030,6</c:v>
                </c:pt>
              </c:strCache>
            </c:strRef>
          </c:cat>
          <c:val>
            <c:numRef>
              <c:f>Especial!$G$24:$G$116</c:f>
              <c:numCache>
                <c:formatCode>#,##0.0</c:formatCode>
                <c:ptCount val="19"/>
                <c:pt idx="0">
                  <c:v>121.90846999999999</c:v>
                </c:pt>
                <c:pt idx="1">
                  <c:v>113.97498</c:v>
                </c:pt>
                <c:pt idx="2">
                  <c:v>40.425870000000003</c:v>
                </c:pt>
                <c:pt idx="3">
                  <c:v>15.62848</c:v>
                </c:pt>
                <c:pt idx="4">
                  <c:v>14.206100000000001</c:v>
                </c:pt>
                <c:pt idx="5">
                  <c:v>13.081299999999999</c:v>
                </c:pt>
                <c:pt idx="6">
                  <c:v>7.19984</c:v>
                </c:pt>
                <c:pt idx="7">
                  <c:v>5.4548300000000003</c:v>
                </c:pt>
                <c:pt idx="8">
                  <c:v>3.4678599999999999</c:v>
                </c:pt>
                <c:pt idx="9">
                  <c:v>2.3296900000000003</c:v>
                </c:pt>
                <c:pt idx="10">
                  <c:v>2.1417600000000001</c:v>
                </c:pt>
                <c:pt idx="11">
                  <c:v>1.8977899999999999</c:v>
                </c:pt>
                <c:pt idx="12">
                  <c:v>1.3964100000000002</c:v>
                </c:pt>
                <c:pt idx="13">
                  <c:v>1.04915</c:v>
                </c:pt>
                <c:pt idx="14">
                  <c:v>0.91400000000000003</c:v>
                </c:pt>
                <c:pt idx="15">
                  <c:v>0.34352999999999995</c:v>
                </c:pt>
                <c:pt idx="16">
                  <c:v>8.3000000000000004E-2</c:v>
                </c:pt>
                <c:pt idx="17">
                  <c:v>3.5999999999999997E-2</c:v>
                </c:pt>
                <c:pt idx="18">
                  <c:v>1E-4</c:v>
                </c:pt>
              </c:numCache>
            </c:numRef>
          </c:val>
          <c:extLst>
            <c:ext xmlns:c16="http://schemas.microsoft.com/office/drawing/2014/chart" uri="{C3380CC4-5D6E-409C-BE32-E72D297353CC}">
              <c16:uniqueId val="{00000002-501A-460C-8833-0AA294843836}"/>
            </c:ext>
          </c:extLst>
        </c:ser>
        <c:dLbls>
          <c:dLblPos val="inEnd"/>
          <c:showLegendKey val="0"/>
          <c:showVal val="1"/>
          <c:showCatName val="0"/>
          <c:showSerName val="0"/>
          <c:showPercent val="0"/>
          <c:showBubbleSize val="0"/>
        </c:dLbls>
        <c:gapWidth val="182"/>
        <c:axId val="1173996864"/>
        <c:axId val="1174007680"/>
      </c:barChart>
      <c:catAx>
        <c:axId val="1173996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74007680"/>
        <c:crosses val="autoZero"/>
        <c:auto val="1"/>
        <c:lblAlgn val="ctr"/>
        <c:lblOffset val="100"/>
        <c:noMultiLvlLbl val="0"/>
      </c:catAx>
      <c:valAx>
        <c:axId val="1174007680"/>
        <c:scaling>
          <c:orientation val="minMax"/>
          <c:max val="13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Toneladas</a:t>
                </a:r>
              </a:p>
            </c:rich>
          </c:tx>
          <c:layout>
            <c:manualLayout>
              <c:xMode val="edge"/>
              <c:yMode val="edge"/>
              <c:x val="0.43574480936979698"/>
              <c:y val="0.9514779714011976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173996864"/>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4044046402596622"/>
          <c:y val="5.0925981281592168E-2"/>
          <c:w val="0.85003281841678191"/>
          <c:h val="0.79510790317876934"/>
        </c:manualLayout>
      </c:layout>
      <c:barChart>
        <c:barDir val="col"/>
        <c:grouping val="clustered"/>
        <c:varyColors val="0"/>
        <c:ser>
          <c:idx val="0"/>
          <c:order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1"/>
              <c:layout>
                <c:manualLayout>
                  <c:x val="4.5801526717557158E-3"/>
                  <c:y val="2.76621121131593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8E-429F-8A30-654095216DD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'CIIU-Estado'!$A$8:$A$17</c:f>
              <c:strCache>
                <c:ptCount val="10"/>
                <c:pt idx="0">
                  <c:v>2720</c:v>
                </c:pt>
                <c:pt idx="1">
                  <c:v>2410</c:v>
                </c:pt>
                <c:pt idx="2">
                  <c:v>3822</c:v>
                </c:pt>
                <c:pt idx="3">
                  <c:v>8610</c:v>
                </c:pt>
                <c:pt idx="4">
                  <c:v>4731</c:v>
                </c:pt>
                <c:pt idx="5">
                  <c:v>2229</c:v>
                </c:pt>
                <c:pt idx="6">
                  <c:v>2100</c:v>
                </c:pt>
                <c:pt idx="7">
                  <c:v>2432</c:v>
                </c:pt>
                <c:pt idx="8">
                  <c:v>1071</c:v>
                </c:pt>
                <c:pt idx="9">
                  <c:v>O124</c:v>
                </c:pt>
              </c:strCache>
            </c:strRef>
          </c:cat>
          <c:val>
            <c:numRef>
              <c:f>'CIIU-Estado'!$G$8:$G$17</c:f>
              <c:numCache>
                <c:formatCode>0.0</c:formatCode>
                <c:ptCount val="10"/>
                <c:pt idx="0">
                  <c:v>4811.6475</c:v>
                </c:pt>
                <c:pt idx="1">
                  <c:v>3499.1402000000003</c:v>
                </c:pt>
                <c:pt idx="2">
                  <c:v>1730.3263599999998</c:v>
                </c:pt>
                <c:pt idx="3">
                  <c:v>939.47483000000011</c:v>
                </c:pt>
                <c:pt idx="4">
                  <c:v>660.04165999999998</c:v>
                </c:pt>
                <c:pt idx="5">
                  <c:v>560.80570999999998</c:v>
                </c:pt>
                <c:pt idx="6">
                  <c:v>535.40877999999998</c:v>
                </c:pt>
                <c:pt idx="7">
                  <c:v>479.50822000000005</c:v>
                </c:pt>
                <c:pt idx="8">
                  <c:v>425.60034999999999</c:v>
                </c:pt>
                <c:pt idx="9">
                  <c:v>415.00349999999997</c:v>
                </c:pt>
              </c:numCache>
            </c:numRef>
          </c:val>
          <c:extLst>
            <c:ext xmlns:c16="http://schemas.microsoft.com/office/drawing/2014/chart" uri="{C3380CC4-5D6E-409C-BE32-E72D297353CC}">
              <c16:uniqueId val="{00000001-988E-429F-8A30-654095216DD9}"/>
            </c:ext>
          </c:extLst>
        </c:ser>
        <c:dLbls>
          <c:showLegendKey val="0"/>
          <c:showVal val="1"/>
          <c:showCatName val="0"/>
          <c:showSerName val="0"/>
          <c:showPercent val="0"/>
          <c:showBubbleSize val="0"/>
        </c:dLbls>
        <c:gapWidth val="100"/>
        <c:overlap val="-24"/>
        <c:axId val="121226240"/>
        <c:axId val="122071296"/>
      </c:barChart>
      <c:catAx>
        <c:axId val="121226240"/>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ES"/>
                  <a:t>Actividad productiva CIIU</a:t>
                </a:r>
              </a:p>
            </c:rich>
          </c:tx>
          <c:layout>
            <c:manualLayout>
              <c:xMode val="edge"/>
              <c:yMode val="edge"/>
              <c:x val="0.32872464987678068"/>
              <c:y val="0.924854350938760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2071296"/>
        <c:crosses val="autoZero"/>
        <c:auto val="1"/>
        <c:lblAlgn val="ctr"/>
        <c:lblOffset val="100"/>
        <c:noMultiLvlLbl val="0"/>
      </c:catAx>
      <c:valAx>
        <c:axId val="122071296"/>
        <c:scaling>
          <c:orientation val="minMax"/>
          <c:max val="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s-ES"/>
                  <a:t>Cantidad residuos (Ton)</a:t>
                </a:r>
              </a:p>
            </c:rich>
          </c:tx>
          <c:layout>
            <c:manualLayout>
              <c:xMode val="edge"/>
              <c:yMode val="edge"/>
              <c:x val="7.4431688405361554E-3"/>
              <c:y val="0.245961582724780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122624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8316971989531784E-2"/>
          <c:y val="3.7036958052409696E-2"/>
          <c:w val="0.86507205467241122"/>
          <c:h val="0.79038751556342712"/>
        </c:manualLayout>
      </c:layout>
      <c:bar3DChart>
        <c:barDir val="bar"/>
        <c:grouping val="percentStacked"/>
        <c:varyColors val="0"/>
        <c:ser>
          <c:idx val="0"/>
          <c:order val="0"/>
          <c:tx>
            <c:strRef>
              <c:f>'CIIU-Estado'!$C$6</c:f>
              <c:strCache>
                <c:ptCount val="1"/>
                <c:pt idx="0">
                  <c:v>Sólido/ Semisólido (kg)</c:v>
                </c:pt>
              </c:strCache>
            </c:strRef>
          </c:tx>
          <c:spPr>
            <a:solidFill>
              <a:schemeClr val="accent6"/>
            </a:solidFill>
            <a:ln>
              <a:noFill/>
            </a:ln>
            <a:effectLst/>
            <a:sp3d/>
          </c:spPr>
          <c:invertIfNegative val="0"/>
          <c:cat>
            <c:strRef>
              <c:f>'CIIU-Estado'!$A$8:$A$17</c:f>
              <c:strCache>
                <c:ptCount val="10"/>
                <c:pt idx="0">
                  <c:v>2720</c:v>
                </c:pt>
                <c:pt idx="1">
                  <c:v>2410</c:v>
                </c:pt>
                <c:pt idx="2">
                  <c:v>3822</c:v>
                </c:pt>
                <c:pt idx="3">
                  <c:v>8610</c:v>
                </c:pt>
                <c:pt idx="4">
                  <c:v>4731</c:v>
                </c:pt>
                <c:pt idx="5">
                  <c:v>2229</c:v>
                </c:pt>
                <c:pt idx="6">
                  <c:v>2100</c:v>
                </c:pt>
                <c:pt idx="7">
                  <c:v>2432</c:v>
                </c:pt>
                <c:pt idx="8">
                  <c:v>1071</c:v>
                </c:pt>
                <c:pt idx="9">
                  <c:v>O124</c:v>
                </c:pt>
              </c:strCache>
            </c:strRef>
          </c:cat>
          <c:val>
            <c:numRef>
              <c:f>'CIIU-Estado'!$C$8:$C$17</c:f>
              <c:numCache>
                <c:formatCode>#,##0</c:formatCode>
                <c:ptCount val="10"/>
                <c:pt idx="0">
                  <c:v>4808300.5</c:v>
                </c:pt>
                <c:pt idx="1">
                  <c:v>3467689.2</c:v>
                </c:pt>
                <c:pt idx="2">
                  <c:v>1705820.46</c:v>
                </c:pt>
                <c:pt idx="3">
                  <c:v>900293.55</c:v>
                </c:pt>
                <c:pt idx="4">
                  <c:v>115529.53</c:v>
                </c:pt>
                <c:pt idx="5">
                  <c:v>198755.51</c:v>
                </c:pt>
                <c:pt idx="6">
                  <c:v>475815.38</c:v>
                </c:pt>
                <c:pt idx="7">
                  <c:v>365622.52</c:v>
                </c:pt>
                <c:pt idx="8">
                  <c:v>302179.95</c:v>
                </c:pt>
                <c:pt idx="9">
                  <c:v>307463.90000000002</c:v>
                </c:pt>
              </c:numCache>
            </c:numRef>
          </c:val>
          <c:extLst>
            <c:ext xmlns:c16="http://schemas.microsoft.com/office/drawing/2014/chart" uri="{C3380CC4-5D6E-409C-BE32-E72D297353CC}">
              <c16:uniqueId val="{00000000-793F-43AE-A6C5-0E326234F419}"/>
            </c:ext>
          </c:extLst>
        </c:ser>
        <c:ser>
          <c:idx val="1"/>
          <c:order val="1"/>
          <c:tx>
            <c:strRef>
              <c:f>'CIIU-Estado'!$D$6</c:f>
              <c:strCache>
                <c:ptCount val="1"/>
                <c:pt idx="0">
                  <c:v>Líquido (kg)</c:v>
                </c:pt>
              </c:strCache>
            </c:strRef>
          </c:tx>
          <c:spPr>
            <a:solidFill>
              <a:schemeClr val="accent5"/>
            </a:solidFill>
            <a:ln>
              <a:noFill/>
            </a:ln>
            <a:effectLst/>
            <a:sp3d/>
          </c:spPr>
          <c:invertIfNegative val="0"/>
          <c:cat>
            <c:strRef>
              <c:f>'CIIU-Estado'!$A$8:$A$17</c:f>
              <c:strCache>
                <c:ptCount val="10"/>
                <c:pt idx="0">
                  <c:v>2720</c:v>
                </c:pt>
                <c:pt idx="1">
                  <c:v>2410</c:v>
                </c:pt>
                <c:pt idx="2">
                  <c:v>3822</c:v>
                </c:pt>
                <c:pt idx="3">
                  <c:v>8610</c:v>
                </c:pt>
                <c:pt idx="4">
                  <c:v>4731</c:v>
                </c:pt>
                <c:pt idx="5">
                  <c:v>2229</c:v>
                </c:pt>
                <c:pt idx="6">
                  <c:v>2100</c:v>
                </c:pt>
                <c:pt idx="7">
                  <c:v>2432</c:v>
                </c:pt>
                <c:pt idx="8">
                  <c:v>1071</c:v>
                </c:pt>
                <c:pt idx="9">
                  <c:v>O124</c:v>
                </c:pt>
              </c:strCache>
            </c:strRef>
          </c:cat>
          <c:val>
            <c:numRef>
              <c:f>'CIIU-Estado'!$D$8:$D$17</c:f>
              <c:numCache>
                <c:formatCode>#,##0</c:formatCode>
                <c:ptCount val="10"/>
                <c:pt idx="0">
                  <c:v>3347</c:v>
                </c:pt>
                <c:pt idx="1">
                  <c:v>31451</c:v>
                </c:pt>
                <c:pt idx="2">
                  <c:v>24505.9</c:v>
                </c:pt>
                <c:pt idx="3">
                  <c:v>38973.279999999999</c:v>
                </c:pt>
                <c:pt idx="4">
                  <c:v>544512.13</c:v>
                </c:pt>
                <c:pt idx="5">
                  <c:v>362050.2</c:v>
                </c:pt>
                <c:pt idx="6">
                  <c:v>59593.4</c:v>
                </c:pt>
                <c:pt idx="7">
                  <c:v>113885.7</c:v>
                </c:pt>
                <c:pt idx="8">
                  <c:v>123420.4</c:v>
                </c:pt>
                <c:pt idx="9">
                  <c:v>107539.6</c:v>
                </c:pt>
              </c:numCache>
            </c:numRef>
          </c:val>
          <c:extLst>
            <c:ext xmlns:c16="http://schemas.microsoft.com/office/drawing/2014/chart" uri="{C3380CC4-5D6E-409C-BE32-E72D297353CC}">
              <c16:uniqueId val="{00000001-793F-43AE-A6C5-0E326234F419}"/>
            </c:ext>
          </c:extLst>
        </c:ser>
        <c:ser>
          <c:idx val="2"/>
          <c:order val="2"/>
          <c:tx>
            <c:strRef>
              <c:f>'CIIU-Estado'!$E$6</c:f>
              <c:strCache>
                <c:ptCount val="1"/>
                <c:pt idx="0">
                  <c:v>Gaseoso (kg)</c:v>
                </c:pt>
              </c:strCache>
            </c:strRef>
          </c:tx>
          <c:spPr>
            <a:solidFill>
              <a:schemeClr val="accent4"/>
            </a:solidFill>
            <a:ln>
              <a:noFill/>
            </a:ln>
            <a:effectLst/>
            <a:sp3d/>
          </c:spPr>
          <c:invertIfNegative val="0"/>
          <c:cat>
            <c:strRef>
              <c:f>'CIIU-Estado'!$A$8:$A$17</c:f>
              <c:strCache>
                <c:ptCount val="10"/>
                <c:pt idx="0">
                  <c:v>2720</c:v>
                </c:pt>
                <c:pt idx="1">
                  <c:v>2410</c:v>
                </c:pt>
                <c:pt idx="2">
                  <c:v>3822</c:v>
                </c:pt>
                <c:pt idx="3">
                  <c:v>8610</c:v>
                </c:pt>
                <c:pt idx="4">
                  <c:v>4731</c:v>
                </c:pt>
                <c:pt idx="5">
                  <c:v>2229</c:v>
                </c:pt>
                <c:pt idx="6">
                  <c:v>2100</c:v>
                </c:pt>
                <c:pt idx="7">
                  <c:v>2432</c:v>
                </c:pt>
                <c:pt idx="8">
                  <c:v>1071</c:v>
                </c:pt>
                <c:pt idx="9">
                  <c:v>O124</c:v>
                </c:pt>
              </c:strCache>
            </c:strRef>
          </c:cat>
          <c:val>
            <c:numRef>
              <c:f>'CIIU-Estado'!$E$8:$E$17</c:f>
              <c:numCache>
                <c:formatCode>#,##0</c:formatCode>
                <c:ptCount val="10"/>
                <c:pt idx="0">
                  <c:v>0</c:v>
                </c:pt>
                <c:pt idx="1">
                  <c:v>0</c:v>
                </c:pt>
                <c:pt idx="2">
                  <c:v>0</c:v>
                </c:pt>
                <c:pt idx="3">
                  <c:v>208</c:v>
                </c:pt>
                <c:pt idx="4">
                  <c:v>0</c:v>
                </c:pt>
                <c:pt idx="5">
                  <c:v>0</c:v>
                </c:pt>
                <c:pt idx="6">
                  <c:v>0</c:v>
                </c:pt>
                <c:pt idx="7">
                  <c:v>0</c:v>
                </c:pt>
                <c:pt idx="8">
                  <c:v>0</c:v>
                </c:pt>
                <c:pt idx="9">
                  <c:v>0</c:v>
                </c:pt>
              </c:numCache>
            </c:numRef>
          </c:val>
          <c:extLst>
            <c:ext xmlns:c16="http://schemas.microsoft.com/office/drawing/2014/chart" uri="{C3380CC4-5D6E-409C-BE32-E72D297353CC}">
              <c16:uniqueId val="{00000002-793F-43AE-A6C5-0E326234F419}"/>
            </c:ext>
          </c:extLst>
        </c:ser>
        <c:dLbls>
          <c:showLegendKey val="0"/>
          <c:showVal val="0"/>
          <c:showCatName val="0"/>
          <c:showSerName val="0"/>
          <c:showPercent val="0"/>
          <c:showBubbleSize val="0"/>
        </c:dLbls>
        <c:gapWidth val="150"/>
        <c:shape val="box"/>
        <c:axId val="123631104"/>
        <c:axId val="122073024"/>
        <c:axId val="0"/>
      </c:bar3DChart>
      <c:catAx>
        <c:axId val="1236311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2073024"/>
        <c:crosses val="autoZero"/>
        <c:auto val="1"/>
        <c:lblAlgn val="ctr"/>
        <c:lblOffset val="100"/>
        <c:noMultiLvlLbl val="0"/>
      </c:catAx>
      <c:valAx>
        <c:axId val="122073024"/>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363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0.17210870516185478"/>
          <c:y val="6.4233576642335768E-2"/>
          <c:w val="0.77955796150481194"/>
          <c:h val="0.80030208632680044"/>
        </c:manualLayout>
      </c:layout>
      <c:barChart>
        <c:barDir val="bar"/>
        <c:grouping val="clustered"/>
        <c:varyColors val="0"/>
        <c:ser>
          <c:idx val="0"/>
          <c:order val="0"/>
          <c:spPr>
            <a:solidFill>
              <a:schemeClr val="accent1">
                <a:lumMod val="60000"/>
                <a:lumOff val="40000"/>
              </a:schemeClr>
            </a:solidFill>
            <a:ln>
              <a:noFill/>
            </a:ln>
            <a:effectLst>
              <a:outerShdw blurRad="57150" dist="19050" dir="5400000" algn="ctr" rotWithShape="0">
                <a:srgbClr val="000000">
                  <a:alpha val="63000"/>
                </a:srgbClr>
              </a:outerShdw>
            </a:effectLst>
          </c:spPr>
          <c:invertIfNegative val="0"/>
          <c:dLbls>
            <c:dLbl>
              <c:idx val="0"/>
              <c:layout>
                <c:manualLayout>
                  <c:x val="-8.0555555555555658E-2"/>
                  <c:y val="-6.38606676342525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81-4748-9236-E27604B79FC7}"/>
                </c:ext>
              </c:extLst>
            </c:dLbl>
            <c:dLbl>
              <c:idx val="1"/>
              <c:layout>
                <c:manualLayout>
                  <c:x val="2.7777777777777779E-3"/>
                  <c:y val="-6.246185845056741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80-4FB9-87CC-6B51A3E1767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'Municipio-Estado'!$B$8:$B$17</c:f>
              <c:strCache>
                <c:ptCount val="10"/>
                <c:pt idx="0">
                  <c:v>YUMBO</c:v>
                </c:pt>
                <c:pt idx="1">
                  <c:v>PALMIRA</c:v>
                </c:pt>
                <c:pt idx="2">
                  <c:v>SAN PEDRO</c:v>
                </c:pt>
                <c:pt idx="3">
                  <c:v>JAMUNDÍ</c:v>
                </c:pt>
                <c:pt idx="4">
                  <c:v>BUGA</c:v>
                </c:pt>
                <c:pt idx="5">
                  <c:v>TULUÁ</c:v>
                </c:pt>
                <c:pt idx="6">
                  <c:v>CANDELARIA</c:v>
                </c:pt>
                <c:pt idx="7">
                  <c:v>CARTAGO</c:v>
                </c:pt>
                <c:pt idx="8">
                  <c:v>ZARZAL</c:v>
                </c:pt>
                <c:pt idx="9">
                  <c:v>CALI</c:v>
                </c:pt>
              </c:strCache>
            </c:strRef>
          </c:cat>
          <c:val>
            <c:numRef>
              <c:f>'Municipio-Estado'!$G$8:$G$17</c:f>
              <c:numCache>
                <c:formatCode>#,##0</c:formatCode>
                <c:ptCount val="10"/>
                <c:pt idx="0">
                  <c:v>11746.228030000002</c:v>
                </c:pt>
                <c:pt idx="1">
                  <c:v>1940.26647</c:v>
                </c:pt>
                <c:pt idx="2">
                  <c:v>1515.0931499999999</c:v>
                </c:pt>
                <c:pt idx="3">
                  <c:v>583.50195999999994</c:v>
                </c:pt>
                <c:pt idx="4">
                  <c:v>559.29666000000009</c:v>
                </c:pt>
                <c:pt idx="5">
                  <c:v>524.38873000000001</c:v>
                </c:pt>
                <c:pt idx="6">
                  <c:v>303.44317999999998</c:v>
                </c:pt>
                <c:pt idx="7">
                  <c:v>254.48233000000002</c:v>
                </c:pt>
                <c:pt idx="8">
                  <c:v>185.40527</c:v>
                </c:pt>
                <c:pt idx="9">
                  <c:v>124.93697</c:v>
                </c:pt>
              </c:numCache>
            </c:numRef>
          </c:val>
          <c:extLst>
            <c:ext xmlns:c16="http://schemas.microsoft.com/office/drawing/2014/chart" uri="{C3380CC4-5D6E-409C-BE32-E72D297353CC}">
              <c16:uniqueId val="{00000001-3281-4748-9236-E27604B79FC7}"/>
            </c:ext>
          </c:extLst>
        </c:ser>
        <c:dLbls>
          <c:dLblPos val="inEnd"/>
          <c:showLegendKey val="0"/>
          <c:showVal val="1"/>
          <c:showCatName val="0"/>
          <c:showSerName val="0"/>
          <c:showPercent val="0"/>
          <c:showBubbleSize val="0"/>
        </c:dLbls>
        <c:gapWidth val="115"/>
        <c:overlap val="-20"/>
        <c:axId val="105703936"/>
        <c:axId val="122075328"/>
      </c:barChart>
      <c:catAx>
        <c:axId val="105703936"/>
        <c:scaling>
          <c:orientation val="minMax"/>
        </c:scaling>
        <c:delete val="0"/>
        <c:axPos val="l"/>
        <c:numFmt formatCode="General" sourceLinked="0"/>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122075328"/>
        <c:crosses val="autoZero"/>
        <c:auto val="1"/>
        <c:lblAlgn val="ctr"/>
        <c:lblOffset val="100"/>
        <c:noMultiLvlLbl val="0"/>
      </c:catAx>
      <c:valAx>
        <c:axId val="122075328"/>
        <c:scaling>
          <c:orientation val="minMax"/>
          <c:max val="125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57039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8">
  <a:schemeClr val="accent5"/>
</cs:colorStyle>
</file>

<file path=xl/charts/colors17.xml><?xml version="1.0" encoding="utf-8"?>
<cs:colorStyle xmlns:cs="http://schemas.microsoft.com/office/drawing/2012/chartStyle" xmlns:a="http://schemas.openxmlformats.org/drawingml/2006/main" meth="withinLinearReversed" id="21">
  <a:schemeClr val="accent1"/>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20.xml><?xml version="1.0" encoding="utf-8"?>
<cs:colorStyle xmlns:cs="http://schemas.microsoft.com/office/drawing/2012/chartStyle" xmlns:a="http://schemas.openxmlformats.org/drawingml/2006/main" meth="withinLinear" id="14">
  <a:schemeClr val="accent1"/>
</cs:colorStyle>
</file>

<file path=xl/charts/colors21.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4">
  <a:schemeClr val="accent1"/>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hyperlink" Target="#&#205;ndice!A1"/></Relationships>
</file>

<file path=xl/drawings/_rels/drawing12.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hyperlink" Target="#&#205;ndice!A1"/><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hyperlink" Target="#&#205;ndice!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205;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5.xml"/><Relationship Id="rId4" Type="http://schemas.openxmlformats.org/officeDocument/2006/relationships/hyperlink" Target="#&#205;ndice!A1"/></Relationships>
</file>

<file path=xl/drawings/_rels/drawing4.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hyperlink" Target="#&#205;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hyperlink" Target="#&#205;ndice!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hyperlink" Target="#&#205;ndice!A1"/></Relationships>
</file>

<file path=xl/drawings/_rels/drawing8.xml.rels><?xml version="1.0" encoding="UTF-8" standalone="yes"?>
<Relationships xmlns="http://schemas.openxmlformats.org/package/2006/relationships"><Relationship Id="rId3" Type="http://schemas.openxmlformats.org/officeDocument/2006/relationships/hyperlink" Target="#&#205;ndice!A1"/><Relationship Id="rId2" Type="http://schemas.openxmlformats.org/officeDocument/2006/relationships/image" Target="../media/image1.png"/><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1</xdr:col>
      <xdr:colOff>45357</xdr:colOff>
      <xdr:row>1</xdr:row>
      <xdr:rowOff>36909</xdr:rowOff>
    </xdr:from>
    <xdr:to>
      <xdr:col>3</xdr:col>
      <xdr:colOff>403860</xdr:colOff>
      <xdr:row>3</xdr:row>
      <xdr:rowOff>168313</xdr:rowOff>
    </xdr:to>
    <xdr:pic>
      <xdr:nvPicPr>
        <xdr:cNvPr id="2" name="1 Imagen">
          <a:extLst>
            <a:ext uri="{FF2B5EF4-FFF2-40B4-BE49-F238E27FC236}">
              <a16:creationId xmlns:a16="http://schemas.microsoft.com/office/drawing/2014/main" id="{703C28BC-0466-4DEE-A890-6A98D6C55830}"/>
            </a:ext>
          </a:extLst>
        </xdr:cNvPr>
        <xdr:cNvPicPr>
          <a:picLocks noChangeAspect="1"/>
        </xdr:cNvPicPr>
      </xdr:nvPicPr>
      <xdr:blipFill>
        <a:blip xmlns:r="http://schemas.openxmlformats.org/officeDocument/2006/relationships" r:embed="rId1"/>
        <a:stretch>
          <a:fillRect/>
        </a:stretch>
      </xdr:blipFill>
      <xdr:spPr>
        <a:xfrm>
          <a:off x="167277" y="227409"/>
          <a:ext cx="998583" cy="6800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60960</xdr:colOff>
      <xdr:row>4</xdr:row>
      <xdr:rowOff>172720</xdr:rowOff>
    </xdr:from>
    <xdr:to>
      <xdr:col>13</xdr:col>
      <xdr:colOff>60960</xdr:colOff>
      <xdr:row>16</xdr:row>
      <xdr:rowOff>186585</xdr:rowOff>
    </xdr:to>
    <xdr:graphicFrame macro="">
      <xdr:nvGraphicFramePr>
        <xdr:cNvPr id="2" name="1 Gráfico">
          <a:extLst>
            <a:ext uri="{FF2B5EF4-FFF2-40B4-BE49-F238E27FC236}">
              <a16:creationId xmlns:a16="http://schemas.microsoft.com/office/drawing/2014/main" id="{AF32C14B-A27D-4081-BD3E-F854CD80F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3" name="1 Imagen">
          <a:extLst>
            <a:ext uri="{FF2B5EF4-FFF2-40B4-BE49-F238E27FC236}">
              <a16:creationId xmlns:a16="http://schemas.microsoft.com/office/drawing/2014/main" id="{8B9798C9-96C1-4B0A-BD58-313447D39249}"/>
            </a:ext>
          </a:extLst>
        </xdr:cNvPr>
        <xdr:cNvPicPr>
          <a:picLocks noChangeAspect="1"/>
        </xdr:cNvPicPr>
      </xdr:nvPicPr>
      <xdr:blipFill>
        <a:blip xmlns:r="http://schemas.openxmlformats.org/officeDocument/2006/relationships" r:embed="rId2"/>
        <a:stretch>
          <a:fillRect/>
        </a:stretch>
      </xdr:blipFill>
      <xdr:spPr>
        <a:xfrm>
          <a:off x="1873924" y="235075"/>
          <a:ext cx="869277" cy="440411"/>
        </a:xfrm>
        <a:prstGeom prst="rect">
          <a:avLst/>
        </a:prstGeom>
      </xdr:spPr>
    </xdr:pic>
    <xdr:clientData/>
  </xdr:twoCellAnchor>
  <xdr:twoCellAnchor>
    <xdr:from>
      <xdr:col>1</xdr:col>
      <xdr:colOff>26222</xdr:colOff>
      <xdr:row>0</xdr:row>
      <xdr:rowOff>155486</xdr:rowOff>
    </xdr:from>
    <xdr:to>
      <xdr:col>1</xdr:col>
      <xdr:colOff>1661160</xdr:colOff>
      <xdr:row>4</xdr:row>
      <xdr:rowOff>106680</xdr:rowOff>
    </xdr:to>
    <xdr:grpSp>
      <xdr:nvGrpSpPr>
        <xdr:cNvPr id="4" name="Grupo 3">
          <a:extLst>
            <a:ext uri="{FF2B5EF4-FFF2-40B4-BE49-F238E27FC236}">
              <a16:creationId xmlns:a16="http://schemas.microsoft.com/office/drawing/2014/main" id="{AD96CF1B-1D22-4B0A-9393-50E7D4A59831}"/>
            </a:ext>
          </a:extLst>
        </xdr:cNvPr>
        <xdr:cNvGrpSpPr/>
      </xdr:nvGrpSpPr>
      <xdr:grpSpPr>
        <a:xfrm>
          <a:off x="235772" y="155486"/>
          <a:ext cx="1634938" cy="700494"/>
          <a:chOff x="56589" y="1697327"/>
          <a:chExt cx="2514600" cy="1378202"/>
        </a:xfrm>
      </xdr:grpSpPr>
      <xdr:sp macro="" textlink="">
        <xdr:nvSpPr>
          <xdr:cNvPr id="5" name="Pentágono 5">
            <a:extLst>
              <a:ext uri="{FF2B5EF4-FFF2-40B4-BE49-F238E27FC236}">
                <a16:creationId xmlns:a16="http://schemas.microsoft.com/office/drawing/2014/main" id="{F4DEE0A2-5C4F-8B16-B441-6EAB0DCC4FEA}"/>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CE9EDE28-2AA4-3125-A97F-3E3A45C289B7}"/>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aprovechados por eetado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35484</xdr:colOff>
      <xdr:row>1</xdr:row>
      <xdr:rowOff>137535</xdr:rowOff>
    </xdr:from>
    <xdr:to>
      <xdr:col>12</xdr:col>
      <xdr:colOff>721209</xdr:colOff>
      <xdr:row>3</xdr:row>
      <xdr:rowOff>55209</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6593DE70-369B-4189-BE05-F1434D58F8D2}"/>
            </a:ext>
          </a:extLst>
        </xdr:cNvPr>
        <xdr:cNvSpPr/>
      </xdr:nvSpPr>
      <xdr:spPr>
        <a:xfrm>
          <a:off x="13423824" y="32803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55739</xdr:colOff>
      <xdr:row>5</xdr:row>
      <xdr:rowOff>0</xdr:rowOff>
    </xdr:from>
    <xdr:to>
      <xdr:col>16</xdr:col>
      <xdr:colOff>6626</xdr:colOff>
      <xdr:row>21</xdr:row>
      <xdr:rowOff>51347</xdr:rowOff>
    </xdr:to>
    <xdr:graphicFrame macro="">
      <xdr:nvGraphicFramePr>
        <xdr:cNvPr id="2" name="1 Gráfico">
          <a:extLst>
            <a:ext uri="{FF2B5EF4-FFF2-40B4-BE49-F238E27FC236}">
              <a16:creationId xmlns:a16="http://schemas.microsoft.com/office/drawing/2014/main" id="{1C9D7695-693D-4A9B-8D77-E73FD63854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55034</xdr:colOff>
      <xdr:row>21</xdr:row>
      <xdr:rowOff>112889</xdr:rowOff>
    </xdr:from>
    <xdr:to>
      <xdr:col>15</xdr:col>
      <xdr:colOff>1172817</xdr:colOff>
      <xdr:row>32</xdr:row>
      <xdr:rowOff>17817</xdr:rowOff>
    </xdr:to>
    <xdr:graphicFrame macro="">
      <xdr:nvGraphicFramePr>
        <xdr:cNvPr id="3" name="1 Gráfico">
          <a:extLst>
            <a:ext uri="{FF2B5EF4-FFF2-40B4-BE49-F238E27FC236}">
              <a16:creationId xmlns:a16="http://schemas.microsoft.com/office/drawing/2014/main" id="{FB91CCA6-1DF0-4D2B-A134-37974500D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4" name="1 Imagen">
          <a:extLst>
            <a:ext uri="{FF2B5EF4-FFF2-40B4-BE49-F238E27FC236}">
              <a16:creationId xmlns:a16="http://schemas.microsoft.com/office/drawing/2014/main" id="{86FA8460-9072-4B53-97EA-CF1651055430}"/>
            </a:ext>
          </a:extLst>
        </xdr:cNvPr>
        <xdr:cNvPicPr>
          <a:picLocks noChangeAspect="1"/>
        </xdr:cNvPicPr>
      </xdr:nvPicPr>
      <xdr:blipFill>
        <a:blip xmlns:r="http://schemas.openxmlformats.org/officeDocument/2006/relationships" r:embed="rId3"/>
        <a:stretch>
          <a:fillRect/>
        </a:stretch>
      </xdr:blipFill>
      <xdr:spPr>
        <a:xfrm>
          <a:off x="1896784" y="235075"/>
          <a:ext cx="869277" cy="440411"/>
        </a:xfrm>
        <a:prstGeom prst="rect">
          <a:avLst/>
        </a:prstGeom>
      </xdr:spPr>
    </xdr:pic>
    <xdr:clientData/>
  </xdr:twoCellAnchor>
  <xdr:twoCellAnchor>
    <xdr:from>
      <xdr:col>1</xdr:col>
      <xdr:colOff>34689</xdr:colOff>
      <xdr:row>0</xdr:row>
      <xdr:rowOff>163953</xdr:rowOff>
    </xdr:from>
    <xdr:to>
      <xdr:col>1</xdr:col>
      <xdr:colOff>1669627</xdr:colOff>
      <xdr:row>4</xdr:row>
      <xdr:rowOff>115147</xdr:rowOff>
    </xdr:to>
    <xdr:grpSp>
      <xdr:nvGrpSpPr>
        <xdr:cNvPr id="5" name="Grupo 4">
          <a:extLst>
            <a:ext uri="{FF2B5EF4-FFF2-40B4-BE49-F238E27FC236}">
              <a16:creationId xmlns:a16="http://schemas.microsoft.com/office/drawing/2014/main" id="{C8BAFEA5-530D-46E5-954F-AFC4133085CA}"/>
            </a:ext>
          </a:extLst>
        </xdr:cNvPr>
        <xdr:cNvGrpSpPr/>
      </xdr:nvGrpSpPr>
      <xdr:grpSpPr>
        <a:xfrm>
          <a:off x="251336" y="163953"/>
          <a:ext cx="1634938" cy="705723"/>
          <a:chOff x="56589" y="1697327"/>
          <a:chExt cx="2514600" cy="1378202"/>
        </a:xfrm>
      </xdr:grpSpPr>
      <xdr:sp macro="" textlink="">
        <xdr:nvSpPr>
          <xdr:cNvPr id="6" name="Pentágono 5">
            <a:extLst>
              <a:ext uri="{FF2B5EF4-FFF2-40B4-BE49-F238E27FC236}">
                <a16:creationId xmlns:a16="http://schemas.microsoft.com/office/drawing/2014/main" id="{DE86D59D-F6C5-BCF9-0534-FEF3EC4A39A6}"/>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9FC1CEB5-82DF-8805-CD30-C280796F5DBD}"/>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por tipo de tratamiento</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15</xdr:col>
      <xdr:colOff>661021</xdr:colOff>
      <xdr:row>1</xdr:row>
      <xdr:rowOff>135542</xdr:rowOff>
    </xdr:from>
    <xdr:to>
      <xdr:col>15</xdr:col>
      <xdr:colOff>1346746</xdr:colOff>
      <xdr:row>3</xdr:row>
      <xdr:rowOff>53216</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E63435F8-E996-4C22-BC13-081FB78311F2}"/>
            </a:ext>
          </a:extLst>
        </xdr:cNvPr>
        <xdr:cNvSpPr/>
      </xdr:nvSpPr>
      <xdr:spPr>
        <a:xfrm>
          <a:off x="14399433" y="329777"/>
          <a:ext cx="685725" cy="283733"/>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1668184</xdr:colOff>
      <xdr:row>1</xdr:row>
      <xdr:rowOff>44575</xdr:rowOff>
    </xdr:from>
    <xdr:to>
      <xdr:col>1</xdr:col>
      <xdr:colOff>2537461</xdr:colOff>
      <xdr:row>3</xdr:row>
      <xdr:rowOff>119226</xdr:rowOff>
    </xdr:to>
    <xdr:pic>
      <xdr:nvPicPr>
        <xdr:cNvPr id="7" name="1 Imagen">
          <a:extLst>
            <a:ext uri="{FF2B5EF4-FFF2-40B4-BE49-F238E27FC236}">
              <a16:creationId xmlns:a16="http://schemas.microsoft.com/office/drawing/2014/main" id="{E9F0D86A-4110-48AB-8095-6F8B1999A384}"/>
            </a:ext>
          </a:extLst>
        </xdr:cNvPr>
        <xdr:cNvPicPr>
          <a:picLocks noChangeAspect="1"/>
        </xdr:cNvPicPr>
      </xdr:nvPicPr>
      <xdr:blipFill>
        <a:blip xmlns:r="http://schemas.openxmlformats.org/officeDocument/2006/relationships" r:embed="rId1"/>
        <a:stretch>
          <a:fillRect/>
        </a:stretch>
      </xdr:blipFill>
      <xdr:spPr>
        <a:xfrm>
          <a:off x="1942504" y="235075"/>
          <a:ext cx="869277" cy="440411"/>
        </a:xfrm>
        <a:prstGeom prst="rect">
          <a:avLst/>
        </a:prstGeom>
      </xdr:spPr>
    </xdr:pic>
    <xdr:clientData/>
  </xdr:twoCellAnchor>
  <xdr:twoCellAnchor>
    <xdr:from>
      <xdr:col>1</xdr:col>
      <xdr:colOff>26223</xdr:colOff>
      <xdr:row>0</xdr:row>
      <xdr:rowOff>163106</xdr:rowOff>
    </xdr:from>
    <xdr:to>
      <xdr:col>1</xdr:col>
      <xdr:colOff>1622611</xdr:colOff>
      <xdr:row>4</xdr:row>
      <xdr:rowOff>121469</xdr:rowOff>
    </xdr:to>
    <xdr:grpSp>
      <xdr:nvGrpSpPr>
        <xdr:cNvPr id="8" name="Grupo 7">
          <a:extLst>
            <a:ext uri="{FF2B5EF4-FFF2-40B4-BE49-F238E27FC236}">
              <a16:creationId xmlns:a16="http://schemas.microsoft.com/office/drawing/2014/main" id="{89C7EB58-FE79-4FB4-BCEC-0F49CBFAF310}"/>
            </a:ext>
          </a:extLst>
        </xdr:cNvPr>
        <xdr:cNvGrpSpPr/>
      </xdr:nvGrpSpPr>
      <xdr:grpSpPr>
        <a:xfrm>
          <a:off x="262080" y="163106"/>
          <a:ext cx="1596388" cy="702220"/>
          <a:chOff x="56589" y="1697327"/>
          <a:chExt cx="2514600" cy="1378202"/>
        </a:xfrm>
      </xdr:grpSpPr>
      <xdr:sp macro="" textlink="">
        <xdr:nvSpPr>
          <xdr:cNvPr id="9" name="Pentágono 5">
            <a:extLst>
              <a:ext uri="{FF2B5EF4-FFF2-40B4-BE49-F238E27FC236}">
                <a16:creationId xmlns:a16="http://schemas.microsoft.com/office/drawing/2014/main" id="{EBCC7B1B-C161-4B9C-7347-EF1EF7FA44A9}"/>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0" name="CuadroTexto 9">
            <a:extLst>
              <a:ext uri="{FF2B5EF4-FFF2-40B4-BE49-F238E27FC236}">
                <a16:creationId xmlns:a16="http://schemas.microsoft.com/office/drawing/2014/main" id="{66A685A4-1039-CD1C-C06C-E952ACD84EB5}"/>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tratados por estado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10</xdr:col>
      <xdr:colOff>34214</xdr:colOff>
      <xdr:row>1</xdr:row>
      <xdr:rowOff>114675</xdr:rowOff>
    </xdr:from>
    <xdr:to>
      <xdr:col>10</xdr:col>
      <xdr:colOff>678029</xdr:colOff>
      <xdr:row>3</xdr:row>
      <xdr:rowOff>32349</xdr:rowOff>
    </xdr:to>
    <xdr:sp macro="" textlink="">
      <xdr:nvSpPr>
        <xdr:cNvPr id="11" name="Rectángulo redondeado 3">
          <a:hlinkClick xmlns:r="http://schemas.openxmlformats.org/officeDocument/2006/relationships" r:id="rId2"/>
          <a:extLst>
            <a:ext uri="{FF2B5EF4-FFF2-40B4-BE49-F238E27FC236}">
              <a16:creationId xmlns:a16="http://schemas.microsoft.com/office/drawing/2014/main" id="{16B1F1C9-986A-46E7-AB19-F74D638722B8}"/>
            </a:ext>
          </a:extLst>
        </xdr:cNvPr>
        <xdr:cNvSpPr/>
      </xdr:nvSpPr>
      <xdr:spPr>
        <a:xfrm>
          <a:off x="11419764" y="298825"/>
          <a:ext cx="643815" cy="27962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twoCellAnchor>
    <xdr:from>
      <xdr:col>7</xdr:col>
      <xdr:colOff>19878</xdr:colOff>
      <xdr:row>5</xdr:row>
      <xdr:rowOff>19878</xdr:rowOff>
    </xdr:from>
    <xdr:to>
      <xdr:col>12</xdr:col>
      <xdr:colOff>33130</xdr:colOff>
      <xdr:row>19</xdr:row>
      <xdr:rowOff>180510</xdr:rowOff>
    </xdr:to>
    <xdr:graphicFrame macro="">
      <xdr:nvGraphicFramePr>
        <xdr:cNvPr id="2" name="1 Gráfico">
          <a:extLst>
            <a:ext uri="{FF2B5EF4-FFF2-40B4-BE49-F238E27FC236}">
              <a16:creationId xmlns:a16="http://schemas.microsoft.com/office/drawing/2014/main" id="{36B6990F-D098-4CB5-B2B7-0D7E2FA170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86360</xdr:colOff>
      <xdr:row>5</xdr:row>
      <xdr:rowOff>0</xdr:rowOff>
    </xdr:from>
    <xdr:to>
      <xdr:col>12</xdr:col>
      <xdr:colOff>0</xdr:colOff>
      <xdr:row>16</xdr:row>
      <xdr:rowOff>145277</xdr:rowOff>
    </xdr:to>
    <xdr:graphicFrame macro="">
      <xdr:nvGraphicFramePr>
        <xdr:cNvPr id="2" name="1 Gráfico">
          <a:extLst>
            <a:ext uri="{FF2B5EF4-FFF2-40B4-BE49-F238E27FC236}">
              <a16:creationId xmlns:a16="http://schemas.microsoft.com/office/drawing/2014/main" id="{254E3347-11BC-4744-8EDD-0E46B61F82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8" name="1 Imagen">
          <a:extLst>
            <a:ext uri="{FF2B5EF4-FFF2-40B4-BE49-F238E27FC236}">
              <a16:creationId xmlns:a16="http://schemas.microsoft.com/office/drawing/2014/main" id="{48E2B0B8-4709-4979-80E6-F2850C1F4D65}"/>
            </a:ext>
          </a:extLst>
        </xdr:cNvPr>
        <xdr:cNvPicPr>
          <a:picLocks noChangeAspect="1"/>
        </xdr:cNvPicPr>
      </xdr:nvPicPr>
      <xdr:blipFill>
        <a:blip xmlns:r="http://schemas.openxmlformats.org/officeDocument/2006/relationships" r:embed="rId2"/>
        <a:stretch>
          <a:fillRect/>
        </a:stretch>
      </xdr:blipFill>
      <xdr:spPr>
        <a:xfrm>
          <a:off x="1972984" y="235075"/>
          <a:ext cx="869277" cy="440411"/>
        </a:xfrm>
        <a:prstGeom prst="rect">
          <a:avLst/>
        </a:prstGeom>
      </xdr:spPr>
    </xdr:pic>
    <xdr:clientData/>
  </xdr:twoCellAnchor>
  <xdr:twoCellAnchor>
    <xdr:from>
      <xdr:col>1</xdr:col>
      <xdr:colOff>34689</xdr:colOff>
      <xdr:row>0</xdr:row>
      <xdr:rowOff>148713</xdr:rowOff>
    </xdr:from>
    <xdr:to>
      <xdr:col>1</xdr:col>
      <xdr:colOff>1669627</xdr:colOff>
      <xdr:row>4</xdr:row>
      <xdr:rowOff>99907</xdr:rowOff>
    </xdr:to>
    <xdr:grpSp>
      <xdr:nvGrpSpPr>
        <xdr:cNvPr id="9" name="Grupo 8">
          <a:extLst>
            <a:ext uri="{FF2B5EF4-FFF2-40B4-BE49-F238E27FC236}">
              <a16:creationId xmlns:a16="http://schemas.microsoft.com/office/drawing/2014/main" id="{BC8B63A6-424A-4B81-8064-6E2BC8E382B8}"/>
            </a:ext>
          </a:extLst>
        </xdr:cNvPr>
        <xdr:cNvGrpSpPr/>
      </xdr:nvGrpSpPr>
      <xdr:grpSpPr>
        <a:xfrm>
          <a:off x="243865" y="148713"/>
          <a:ext cx="1634938" cy="705723"/>
          <a:chOff x="56589" y="1667233"/>
          <a:chExt cx="2514600" cy="1378202"/>
        </a:xfrm>
      </xdr:grpSpPr>
      <xdr:sp macro="" textlink="">
        <xdr:nvSpPr>
          <xdr:cNvPr id="10" name="Pentágono 5">
            <a:extLst>
              <a:ext uri="{FF2B5EF4-FFF2-40B4-BE49-F238E27FC236}">
                <a16:creationId xmlns:a16="http://schemas.microsoft.com/office/drawing/2014/main" id="{3F995EDF-E074-7CA2-2024-F87D1F8A4483}"/>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1" name="CuadroTexto 10">
            <a:extLst>
              <a:ext uri="{FF2B5EF4-FFF2-40B4-BE49-F238E27FC236}">
                <a16:creationId xmlns:a16="http://schemas.microsoft.com/office/drawing/2014/main" id="{8BC79099-5E67-CB89-29DE-DF00037ACD5B}"/>
              </a:ext>
            </a:extLst>
          </xdr:cNvPr>
          <xdr:cNvSpPr txBox="1"/>
        </xdr:nvSpPr>
        <xdr:spPr>
          <a:xfrm>
            <a:off x="67867" y="1667233"/>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por tipo de disposición</a:t>
            </a:r>
            <a:r>
              <a:rPr lang="es-ES" sz="1100" b="1" baseline="0">
                <a:solidFill>
                  <a:schemeClr val="dk1"/>
                </a:solidFill>
                <a:effectLst/>
                <a:latin typeface="+mn-lt"/>
                <a:ea typeface="+mn-ea"/>
                <a:cs typeface="+mn-cs"/>
              </a:rPr>
              <a:t> final</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11</xdr:col>
      <xdr:colOff>18551</xdr:colOff>
      <xdr:row>1</xdr:row>
      <xdr:rowOff>120601</xdr:rowOff>
    </xdr:from>
    <xdr:to>
      <xdr:col>11</xdr:col>
      <xdr:colOff>704276</xdr:colOff>
      <xdr:row>3</xdr:row>
      <xdr:rowOff>38275</xdr:rowOff>
    </xdr:to>
    <xdr:sp macro="" textlink="">
      <xdr:nvSpPr>
        <xdr:cNvPr id="12" name="Rectángulo redondeado 3">
          <a:hlinkClick xmlns:r="http://schemas.openxmlformats.org/officeDocument/2006/relationships" r:id="rId3"/>
          <a:extLst>
            <a:ext uri="{FF2B5EF4-FFF2-40B4-BE49-F238E27FC236}">
              <a16:creationId xmlns:a16="http://schemas.microsoft.com/office/drawing/2014/main" id="{943F83AA-65C2-4945-82F2-0C43F1D65124}"/>
            </a:ext>
          </a:extLst>
        </xdr:cNvPr>
        <xdr:cNvSpPr/>
      </xdr:nvSpPr>
      <xdr:spPr>
        <a:xfrm>
          <a:off x="14466071" y="311101"/>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1668184</xdr:colOff>
      <xdr:row>1</xdr:row>
      <xdr:rowOff>44575</xdr:rowOff>
    </xdr:from>
    <xdr:to>
      <xdr:col>1</xdr:col>
      <xdr:colOff>2537461</xdr:colOff>
      <xdr:row>3</xdr:row>
      <xdr:rowOff>119226</xdr:rowOff>
    </xdr:to>
    <xdr:pic>
      <xdr:nvPicPr>
        <xdr:cNvPr id="3" name="1 Imagen">
          <a:extLst>
            <a:ext uri="{FF2B5EF4-FFF2-40B4-BE49-F238E27FC236}">
              <a16:creationId xmlns:a16="http://schemas.microsoft.com/office/drawing/2014/main" id="{1F97052D-A7F5-4F64-B568-114E3ADF2FB1}"/>
            </a:ext>
          </a:extLst>
        </xdr:cNvPr>
        <xdr:cNvPicPr>
          <a:picLocks noChangeAspect="1"/>
        </xdr:cNvPicPr>
      </xdr:nvPicPr>
      <xdr:blipFill>
        <a:blip xmlns:r="http://schemas.openxmlformats.org/officeDocument/2006/relationships" r:embed="rId1"/>
        <a:stretch>
          <a:fillRect/>
        </a:stretch>
      </xdr:blipFill>
      <xdr:spPr>
        <a:xfrm>
          <a:off x="1858684" y="235075"/>
          <a:ext cx="869277" cy="440411"/>
        </a:xfrm>
        <a:prstGeom prst="rect">
          <a:avLst/>
        </a:prstGeom>
      </xdr:spPr>
    </xdr:pic>
    <xdr:clientData/>
  </xdr:twoCellAnchor>
  <xdr:twoCellAnchor>
    <xdr:from>
      <xdr:col>1</xdr:col>
      <xdr:colOff>34689</xdr:colOff>
      <xdr:row>0</xdr:row>
      <xdr:rowOff>148713</xdr:rowOff>
    </xdr:from>
    <xdr:to>
      <xdr:col>1</xdr:col>
      <xdr:colOff>1669627</xdr:colOff>
      <xdr:row>4</xdr:row>
      <xdr:rowOff>99907</xdr:rowOff>
    </xdr:to>
    <xdr:grpSp>
      <xdr:nvGrpSpPr>
        <xdr:cNvPr id="4" name="Grupo 3">
          <a:extLst>
            <a:ext uri="{FF2B5EF4-FFF2-40B4-BE49-F238E27FC236}">
              <a16:creationId xmlns:a16="http://schemas.microsoft.com/office/drawing/2014/main" id="{57ECA8FF-357E-4EE2-8037-5C8BB5300DA3}"/>
            </a:ext>
          </a:extLst>
        </xdr:cNvPr>
        <xdr:cNvGrpSpPr/>
      </xdr:nvGrpSpPr>
      <xdr:grpSpPr>
        <a:xfrm>
          <a:off x="213983" y="148713"/>
          <a:ext cx="1634938" cy="705723"/>
          <a:chOff x="56589" y="1667233"/>
          <a:chExt cx="2514600" cy="1378202"/>
        </a:xfrm>
      </xdr:grpSpPr>
      <xdr:sp macro="" textlink="">
        <xdr:nvSpPr>
          <xdr:cNvPr id="5" name="Pentágono 5">
            <a:extLst>
              <a:ext uri="{FF2B5EF4-FFF2-40B4-BE49-F238E27FC236}">
                <a16:creationId xmlns:a16="http://schemas.microsoft.com/office/drawing/2014/main" id="{BAB99877-5291-09F2-CDE6-C3860FAE3996}"/>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64CE57AF-81A0-4B7F-B4C1-BE70B9A7378F}"/>
              </a:ext>
            </a:extLst>
          </xdr:cNvPr>
          <xdr:cNvSpPr txBox="1"/>
        </xdr:nvSpPr>
        <xdr:spPr>
          <a:xfrm>
            <a:off x="67867" y="1667233"/>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dispuestos</a:t>
            </a:r>
            <a:r>
              <a:rPr lang="es-ES" sz="1100" b="1" baseline="0">
                <a:solidFill>
                  <a:schemeClr val="dk1"/>
                </a:solidFill>
                <a:effectLst/>
                <a:latin typeface="+mn-lt"/>
                <a:ea typeface="+mn-ea"/>
                <a:cs typeface="+mn-cs"/>
              </a:rPr>
              <a:t> por estado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11</xdr:col>
      <xdr:colOff>18551</xdr:colOff>
      <xdr:row>1</xdr:row>
      <xdr:rowOff>120601</xdr:rowOff>
    </xdr:from>
    <xdr:to>
      <xdr:col>11</xdr:col>
      <xdr:colOff>704276</xdr:colOff>
      <xdr:row>3</xdr:row>
      <xdr:rowOff>38275</xdr:rowOff>
    </xdr:to>
    <xdr:sp macro="" textlink="">
      <xdr:nvSpPr>
        <xdr:cNvPr id="7" name="Rectángulo redondeado 3">
          <a:hlinkClick xmlns:r="http://schemas.openxmlformats.org/officeDocument/2006/relationships" r:id="rId2"/>
          <a:extLst>
            <a:ext uri="{FF2B5EF4-FFF2-40B4-BE49-F238E27FC236}">
              <a16:creationId xmlns:a16="http://schemas.microsoft.com/office/drawing/2014/main" id="{011D2911-8593-40D5-809F-06DD385FF24D}"/>
            </a:ext>
          </a:extLst>
        </xdr:cNvPr>
        <xdr:cNvSpPr/>
      </xdr:nvSpPr>
      <xdr:spPr>
        <a:xfrm>
          <a:off x="12111491" y="311101"/>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twoCellAnchor>
    <xdr:from>
      <xdr:col>7</xdr:col>
      <xdr:colOff>92765</xdr:colOff>
      <xdr:row>5</xdr:row>
      <xdr:rowOff>0</xdr:rowOff>
    </xdr:from>
    <xdr:to>
      <xdr:col>12</xdr:col>
      <xdr:colOff>99391</xdr:colOff>
      <xdr:row>19</xdr:row>
      <xdr:rowOff>100998</xdr:rowOff>
    </xdr:to>
    <xdr:graphicFrame macro="">
      <xdr:nvGraphicFramePr>
        <xdr:cNvPr id="8" name="1 Gráfico">
          <a:extLst>
            <a:ext uri="{FF2B5EF4-FFF2-40B4-BE49-F238E27FC236}">
              <a16:creationId xmlns:a16="http://schemas.microsoft.com/office/drawing/2014/main" id="{076B1414-BD96-42BE-A6DE-C6AC91B1AE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571500</xdr:colOff>
      <xdr:row>12</xdr:row>
      <xdr:rowOff>0</xdr:rowOff>
    </xdr:from>
    <xdr:to>
      <xdr:col>5</xdr:col>
      <xdr:colOff>338194</xdr:colOff>
      <xdr:row>26</xdr:row>
      <xdr:rowOff>75826</xdr:rowOff>
    </xdr:to>
    <xdr:graphicFrame macro="">
      <xdr:nvGraphicFramePr>
        <xdr:cNvPr id="2" name="2 Gráfico">
          <a:extLst>
            <a:ext uri="{FF2B5EF4-FFF2-40B4-BE49-F238E27FC236}">
              <a16:creationId xmlns:a16="http://schemas.microsoft.com/office/drawing/2014/main" id="{7B502F99-215E-4BD7-9698-763A284704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434342</xdr:colOff>
      <xdr:row>11</xdr:row>
      <xdr:rowOff>178173</xdr:rowOff>
    </xdr:from>
    <xdr:to>
      <xdr:col>10</xdr:col>
      <xdr:colOff>365760</xdr:colOff>
      <xdr:row>26</xdr:row>
      <xdr:rowOff>53190</xdr:rowOff>
    </xdr:to>
    <xdr:graphicFrame macro="">
      <xdr:nvGraphicFramePr>
        <xdr:cNvPr id="3" name="4 Gráfico">
          <a:extLst>
            <a:ext uri="{FF2B5EF4-FFF2-40B4-BE49-F238E27FC236}">
              <a16:creationId xmlns:a16="http://schemas.microsoft.com/office/drawing/2014/main" id="{E0E27F13-3B7C-4553-94B9-13E257DD9D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739139</xdr:colOff>
      <xdr:row>1</xdr:row>
      <xdr:rowOff>44575</xdr:rowOff>
    </xdr:from>
    <xdr:to>
      <xdr:col>3</xdr:col>
      <xdr:colOff>701040</xdr:colOff>
      <xdr:row>3</xdr:row>
      <xdr:rowOff>106680</xdr:rowOff>
    </xdr:to>
    <xdr:pic>
      <xdr:nvPicPr>
        <xdr:cNvPr id="4" name="1 Imagen">
          <a:extLst>
            <a:ext uri="{FF2B5EF4-FFF2-40B4-BE49-F238E27FC236}">
              <a16:creationId xmlns:a16="http://schemas.microsoft.com/office/drawing/2014/main" id="{B060ECDB-22C5-42DB-8BC4-6F73958C0623}"/>
            </a:ext>
          </a:extLst>
        </xdr:cNvPr>
        <xdr:cNvPicPr>
          <a:picLocks noChangeAspect="1"/>
        </xdr:cNvPicPr>
      </xdr:nvPicPr>
      <xdr:blipFill rotWithShape="1">
        <a:blip xmlns:r="http://schemas.openxmlformats.org/officeDocument/2006/relationships" r:embed="rId3"/>
        <a:srcRect l="7463" r="1" b="2849"/>
        <a:stretch/>
      </xdr:blipFill>
      <xdr:spPr>
        <a:xfrm>
          <a:off x="2324099" y="417955"/>
          <a:ext cx="807721" cy="427865"/>
        </a:xfrm>
        <a:prstGeom prst="rect">
          <a:avLst/>
        </a:prstGeom>
      </xdr:spPr>
    </xdr:pic>
    <xdr:clientData/>
  </xdr:twoCellAnchor>
  <xdr:twoCellAnchor>
    <xdr:from>
      <xdr:col>1</xdr:col>
      <xdr:colOff>26223</xdr:colOff>
      <xdr:row>0</xdr:row>
      <xdr:rowOff>182763</xdr:rowOff>
    </xdr:from>
    <xdr:to>
      <xdr:col>2</xdr:col>
      <xdr:colOff>698947</xdr:colOff>
      <xdr:row>4</xdr:row>
      <xdr:rowOff>126999</xdr:rowOff>
    </xdr:to>
    <xdr:grpSp>
      <xdr:nvGrpSpPr>
        <xdr:cNvPr id="5" name="Grupo 4">
          <a:extLst>
            <a:ext uri="{FF2B5EF4-FFF2-40B4-BE49-F238E27FC236}">
              <a16:creationId xmlns:a16="http://schemas.microsoft.com/office/drawing/2014/main" id="{A1D7D771-8C80-424D-807F-530CC7CAE794}"/>
            </a:ext>
          </a:extLst>
        </xdr:cNvPr>
        <xdr:cNvGrpSpPr/>
      </xdr:nvGrpSpPr>
      <xdr:grpSpPr>
        <a:xfrm>
          <a:off x="146873" y="182763"/>
          <a:ext cx="1434724" cy="693536"/>
          <a:chOff x="56589" y="1726898"/>
          <a:chExt cx="2514600" cy="1378202"/>
        </a:xfrm>
      </xdr:grpSpPr>
      <xdr:sp macro="" textlink="">
        <xdr:nvSpPr>
          <xdr:cNvPr id="6" name="Pentágono 5">
            <a:extLst>
              <a:ext uri="{FF2B5EF4-FFF2-40B4-BE49-F238E27FC236}">
                <a16:creationId xmlns:a16="http://schemas.microsoft.com/office/drawing/2014/main" id="{76E14412-0675-143E-71FD-393B4F27479F}"/>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8E3E7F06-4F8B-170F-E8B7-7C762A7E76F0}"/>
              </a:ext>
            </a:extLst>
          </xdr:cNvPr>
          <xdr:cNvSpPr txBox="1"/>
        </xdr:nvSpPr>
        <xdr:spPr>
          <a:xfrm>
            <a:off x="67867" y="1726898"/>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eaLnBrk="1" fontAlgn="auto" latinLnBrk="0" hangingPunct="1"/>
            <a:r>
              <a:rPr lang="es-ES" sz="1000" b="1">
                <a:solidFill>
                  <a:sysClr val="windowText" lastClr="000000"/>
                </a:solidFill>
                <a:effectLst/>
                <a:latin typeface="+mn-lt"/>
                <a:ea typeface="+mn-ea"/>
                <a:cs typeface="+mn-cs"/>
              </a:rPr>
              <a:t>Respel</a:t>
            </a:r>
            <a:r>
              <a:rPr lang="es-ES" sz="1000" b="1" baseline="0">
                <a:solidFill>
                  <a:sysClr val="windowText" lastClr="000000"/>
                </a:solidFill>
                <a:effectLst/>
                <a:latin typeface="+mn-lt"/>
                <a:ea typeface="+mn-ea"/>
                <a:cs typeface="+mn-cs"/>
              </a:rPr>
              <a:t> generados por tipo de generador</a:t>
            </a: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10</xdr:col>
      <xdr:colOff>289634</xdr:colOff>
      <xdr:row>1</xdr:row>
      <xdr:rowOff>136638</xdr:rowOff>
    </xdr:from>
    <xdr:to>
      <xdr:col>10</xdr:col>
      <xdr:colOff>975359</xdr:colOff>
      <xdr:row>3</xdr:row>
      <xdr:rowOff>50726</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CD7DFB8B-A935-436C-9D82-15058EA90EFB}"/>
            </a:ext>
          </a:extLst>
        </xdr:cNvPr>
        <xdr:cNvSpPr/>
      </xdr:nvSpPr>
      <xdr:spPr>
        <a:xfrm>
          <a:off x="8206814" y="510018"/>
          <a:ext cx="685725" cy="279848"/>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152400</xdr:colOff>
      <xdr:row>16</xdr:row>
      <xdr:rowOff>62753</xdr:rowOff>
    </xdr:from>
    <xdr:to>
      <xdr:col>13</xdr:col>
      <xdr:colOff>124599</xdr:colOff>
      <xdr:row>26</xdr:row>
      <xdr:rowOff>53947</xdr:rowOff>
    </xdr:to>
    <xdr:graphicFrame macro="">
      <xdr:nvGraphicFramePr>
        <xdr:cNvPr id="3" name="4 Gráfico">
          <a:extLst>
            <a:ext uri="{FF2B5EF4-FFF2-40B4-BE49-F238E27FC236}">
              <a16:creationId xmlns:a16="http://schemas.microsoft.com/office/drawing/2014/main" id="{46493734-B602-475E-8644-FC91757C9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161364</xdr:colOff>
      <xdr:row>26</xdr:row>
      <xdr:rowOff>125506</xdr:rowOff>
    </xdr:from>
    <xdr:to>
      <xdr:col>13</xdr:col>
      <xdr:colOff>133563</xdr:colOff>
      <xdr:row>39</xdr:row>
      <xdr:rowOff>149412</xdr:rowOff>
    </xdr:to>
    <xdr:graphicFrame macro="">
      <xdr:nvGraphicFramePr>
        <xdr:cNvPr id="4" name="5 Gráfico">
          <a:extLst>
            <a:ext uri="{FF2B5EF4-FFF2-40B4-BE49-F238E27FC236}">
              <a16:creationId xmlns:a16="http://schemas.microsoft.com/office/drawing/2014/main" id="{2D349CBC-FCCC-43B0-973E-4BA301DDD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1775760</xdr:colOff>
      <xdr:row>1</xdr:row>
      <xdr:rowOff>35610</xdr:rowOff>
    </xdr:from>
    <xdr:to>
      <xdr:col>1</xdr:col>
      <xdr:colOff>2645037</xdr:colOff>
      <xdr:row>3</xdr:row>
      <xdr:rowOff>110261</xdr:rowOff>
    </xdr:to>
    <xdr:pic>
      <xdr:nvPicPr>
        <xdr:cNvPr id="5" name="1 Imagen">
          <a:extLst>
            <a:ext uri="{FF2B5EF4-FFF2-40B4-BE49-F238E27FC236}">
              <a16:creationId xmlns:a16="http://schemas.microsoft.com/office/drawing/2014/main" id="{3996B313-0712-405D-973A-050E64DA7321}"/>
            </a:ext>
          </a:extLst>
        </xdr:cNvPr>
        <xdr:cNvPicPr>
          <a:picLocks noChangeAspect="1"/>
        </xdr:cNvPicPr>
      </xdr:nvPicPr>
      <xdr:blipFill>
        <a:blip xmlns:r="http://schemas.openxmlformats.org/officeDocument/2006/relationships" r:embed="rId3"/>
        <a:stretch>
          <a:fillRect/>
        </a:stretch>
      </xdr:blipFill>
      <xdr:spPr>
        <a:xfrm>
          <a:off x="1999878" y="223869"/>
          <a:ext cx="869277" cy="433239"/>
        </a:xfrm>
        <a:prstGeom prst="rect">
          <a:avLst/>
        </a:prstGeom>
      </xdr:spPr>
    </xdr:pic>
    <xdr:clientData/>
  </xdr:twoCellAnchor>
  <xdr:twoCellAnchor>
    <xdr:from>
      <xdr:col>1</xdr:col>
      <xdr:colOff>26223</xdr:colOff>
      <xdr:row>0</xdr:row>
      <xdr:rowOff>150480</xdr:rowOff>
    </xdr:from>
    <xdr:to>
      <xdr:col>1</xdr:col>
      <xdr:colOff>1622611</xdr:colOff>
      <xdr:row>4</xdr:row>
      <xdr:rowOff>158224</xdr:rowOff>
    </xdr:to>
    <xdr:grpSp>
      <xdr:nvGrpSpPr>
        <xdr:cNvPr id="6" name="Grupo 5">
          <a:extLst>
            <a:ext uri="{FF2B5EF4-FFF2-40B4-BE49-F238E27FC236}">
              <a16:creationId xmlns:a16="http://schemas.microsoft.com/office/drawing/2014/main" id="{EA2723A8-37D4-4975-B146-885F9765BD1C}"/>
            </a:ext>
          </a:extLst>
        </xdr:cNvPr>
        <xdr:cNvGrpSpPr/>
      </xdr:nvGrpSpPr>
      <xdr:grpSpPr>
        <a:xfrm>
          <a:off x="302635" y="150480"/>
          <a:ext cx="1596388" cy="769744"/>
          <a:chOff x="56589" y="1724617"/>
          <a:chExt cx="2514600" cy="1378201"/>
        </a:xfrm>
      </xdr:grpSpPr>
      <xdr:sp macro="" textlink="">
        <xdr:nvSpPr>
          <xdr:cNvPr id="7" name="Pentágono 5">
            <a:extLst>
              <a:ext uri="{FF2B5EF4-FFF2-40B4-BE49-F238E27FC236}">
                <a16:creationId xmlns:a16="http://schemas.microsoft.com/office/drawing/2014/main" id="{2EDF102C-7ACE-E6A2-2DAE-68200C8D0959}"/>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8" name="CuadroTexto 7">
            <a:extLst>
              <a:ext uri="{FF2B5EF4-FFF2-40B4-BE49-F238E27FC236}">
                <a16:creationId xmlns:a16="http://schemas.microsoft.com/office/drawing/2014/main" id="{6327D40B-7D6F-0094-2EAD-1886E5F6249D}"/>
              </a:ext>
            </a:extLst>
          </xdr:cNvPr>
          <xdr:cNvSpPr txBox="1"/>
        </xdr:nvSpPr>
        <xdr:spPr>
          <a:xfrm>
            <a:off x="67867" y="1724617"/>
            <a:ext cx="2289389" cy="1378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Respel</a:t>
            </a:r>
            <a:r>
              <a:rPr lang="es-ES" sz="1100" b="1" baseline="0">
                <a:solidFill>
                  <a:schemeClr val="dk1"/>
                </a:solidFill>
                <a:effectLst/>
                <a:latin typeface="+mn-lt"/>
                <a:ea typeface="+mn-ea"/>
                <a:cs typeface="+mn-cs"/>
              </a:rPr>
              <a:t> generados por corriente y estado de la materia</a:t>
            </a:r>
            <a:endParaRPr lang="es-CO" sz="1000">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9" name="Rectángulo redondeado 3">
          <a:hlinkClick xmlns:r="http://schemas.openxmlformats.org/officeDocument/2006/relationships" r:id="rId4"/>
          <a:extLst>
            <a:ext uri="{FF2B5EF4-FFF2-40B4-BE49-F238E27FC236}">
              <a16:creationId xmlns:a16="http://schemas.microsoft.com/office/drawing/2014/main" id="{BAD09D80-D934-4F25-9958-8ABD0C7F9DCE}"/>
            </a:ext>
          </a:extLst>
        </xdr:cNvPr>
        <xdr:cNvSpPr/>
      </xdr:nvSpPr>
      <xdr:spPr>
        <a:xfrm>
          <a:off x="14053595" y="341034"/>
          <a:ext cx="685725" cy="276262"/>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twoCellAnchor>
    <xdr:from>
      <xdr:col>7</xdr:col>
      <xdr:colOff>175657</xdr:colOff>
      <xdr:row>5</xdr:row>
      <xdr:rowOff>6626</xdr:rowOff>
    </xdr:from>
    <xdr:to>
      <xdr:col>13</xdr:col>
      <xdr:colOff>118442</xdr:colOff>
      <xdr:row>16</xdr:row>
      <xdr:rowOff>84806</xdr:rowOff>
    </xdr:to>
    <xdr:graphicFrame macro="">
      <xdr:nvGraphicFramePr>
        <xdr:cNvPr id="10" name="1 Gráfico">
          <a:extLst>
            <a:ext uri="{FF2B5EF4-FFF2-40B4-BE49-F238E27FC236}">
              <a16:creationId xmlns:a16="http://schemas.microsoft.com/office/drawing/2014/main" id="{1A800406-15C3-4DCF-8DA1-D52ECCCC7C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101886</xdr:colOff>
      <xdr:row>4</xdr:row>
      <xdr:rowOff>169638</xdr:rowOff>
    </xdr:from>
    <xdr:to>
      <xdr:col>13</xdr:col>
      <xdr:colOff>8964</xdr:colOff>
      <xdr:row>115</xdr:row>
      <xdr:rowOff>170329</xdr:rowOff>
    </xdr:to>
    <xdr:graphicFrame macro="">
      <xdr:nvGraphicFramePr>
        <xdr:cNvPr id="2" name="Gráfico 1">
          <a:extLst>
            <a:ext uri="{FF2B5EF4-FFF2-40B4-BE49-F238E27FC236}">
              <a16:creationId xmlns:a16="http://schemas.microsoft.com/office/drawing/2014/main" id="{F6E2D492-8118-41CF-AB88-D216E4635A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3" name="1 Imagen">
          <a:extLst>
            <a:ext uri="{FF2B5EF4-FFF2-40B4-BE49-F238E27FC236}">
              <a16:creationId xmlns:a16="http://schemas.microsoft.com/office/drawing/2014/main" id="{A3ACCCA8-2FEA-4E62-B406-D3692A6AD0E9}"/>
            </a:ext>
          </a:extLst>
        </xdr:cNvPr>
        <xdr:cNvPicPr>
          <a:picLocks noChangeAspect="1"/>
        </xdr:cNvPicPr>
      </xdr:nvPicPr>
      <xdr:blipFill>
        <a:blip xmlns:r="http://schemas.openxmlformats.org/officeDocument/2006/relationships" r:embed="rId2"/>
        <a:stretch>
          <a:fillRect/>
        </a:stretch>
      </xdr:blipFill>
      <xdr:spPr>
        <a:xfrm>
          <a:off x="1928160" y="232834"/>
          <a:ext cx="869277" cy="433239"/>
        </a:xfrm>
        <a:prstGeom prst="rect">
          <a:avLst/>
        </a:prstGeom>
      </xdr:spPr>
    </xdr:pic>
    <xdr:clientData/>
  </xdr:twoCellAnchor>
  <xdr:twoCellAnchor>
    <xdr:from>
      <xdr:col>1</xdr:col>
      <xdr:colOff>26223</xdr:colOff>
      <xdr:row>1</xdr:row>
      <xdr:rowOff>14866</xdr:rowOff>
    </xdr:from>
    <xdr:to>
      <xdr:col>1</xdr:col>
      <xdr:colOff>1622611</xdr:colOff>
      <xdr:row>5</xdr:row>
      <xdr:rowOff>0</xdr:rowOff>
    </xdr:to>
    <xdr:grpSp>
      <xdr:nvGrpSpPr>
        <xdr:cNvPr id="4" name="Grupo 3">
          <a:extLst>
            <a:ext uri="{FF2B5EF4-FFF2-40B4-BE49-F238E27FC236}">
              <a16:creationId xmlns:a16="http://schemas.microsoft.com/office/drawing/2014/main" id="{4028F8C8-5595-4BBF-B5EF-E0B266FEA3A3}"/>
            </a:ext>
          </a:extLst>
        </xdr:cNvPr>
        <xdr:cNvGrpSpPr/>
      </xdr:nvGrpSpPr>
      <xdr:grpSpPr>
        <a:xfrm>
          <a:off x="153223" y="205366"/>
          <a:ext cx="1596388" cy="719920"/>
          <a:chOff x="56589" y="1822292"/>
          <a:chExt cx="2514600" cy="1413590"/>
        </a:xfrm>
      </xdr:grpSpPr>
      <xdr:sp macro="" textlink="">
        <xdr:nvSpPr>
          <xdr:cNvPr id="5" name="Pentágono 5">
            <a:extLst>
              <a:ext uri="{FF2B5EF4-FFF2-40B4-BE49-F238E27FC236}">
                <a16:creationId xmlns:a16="http://schemas.microsoft.com/office/drawing/2014/main" id="{3A7345A4-42F6-945C-BA01-6BF3EEE8EB0E}"/>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CDCBADB4-21D6-955D-56E8-9760D4BB30B1}"/>
              </a:ext>
            </a:extLst>
          </xdr:cNvPr>
          <xdr:cNvSpPr txBox="1"/>
        </xdr:nvSpPr>
        <xdr:spPr>
          <a:xfrm>
            <a:off x="67867" y="1857680"/>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a:t>
            </a:r>
            <a:r>
              <a:rPr lang="es-ES" sz="1100" b="1" baseline="0">
                <a:solidFill>
                  <a:schemeClr val="dk1"/>
                </a:solidFill>
                <a:effectLst/>
                <a:latin typeface="+mn-lt"/>
                <a:ea typeface="+mn-ea"/>
                <a:cs typeface="+mn-cs"/>
              </a:rPr>
              <a:t> de manejo especial</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E15F2F7C-7246-436F-B9B7-DF4CD0596E82}"/>
            </a:ext>
          </a:extLst>
        </xdr:cNvPr>
        <xdr:cNvSpPr/>
      </xdr:nvSpPr>
      <xdr:spPr>
        <a:xfrm>
          <a:off x="14086764" y="34327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124012</xdr:colOff>
      <xdr:row>5</xdr:row>
      <xdr:rowOff>8965</xdr:rowOff>
    </xdr:from>
    <xdr:to>
      <xdr:col>12</xdr:col>
      <xdr:colOff>779929</xdr:colOff>
      <xdr:row>18</xdr:row>
      <xdr:rowOff>167673</xdr:rowOff>
    </xdr:to>
    <xdr:graphicFrame macro="">
      <xdr:nvGraphicFramePr>
        <xdr:cNvPr id="2" name="3 Gráfico">
          <a:extLst>
            <a:ext uri="{FF2B5EF4-FFF2-40B4-BE49-F238E27FC236}">
              <a16:creationId xmlns:a16="http://schemas.microsoft.com/office/drawing/2014/main" id="{482735A2-BA61-483A-800C-E092B9DD9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152400</xdr:colOff>
      <xdr:row>18</xdr:row>
      <xdr:rowOff>268941</xdr:rowOff>
    </xdr:from>
    <xdr:to>
      <xdr:col>13</xdr:col>
      <xdr:colOff>9339</xdr:colOff>
      <xdr:row>34</xdr:row>
      <xdr:rowOff>73274</xdr:rowOff>
    </xdr:to>
    <xdr:graphicFrame macro="">
      <xdr:nvGraphicFramePr>
        <xdr:cNvPr id="3" name="8 Gráfico">
          <a:extLst>
            <a:ext uri="{FF2B5EF4-FFF2-40B4-BE49-F238E27FC236}">
              <a16:creationId xmlns:a16="http://schemas.microsoft.com/office/drawing/2014/main" id="{831C6300-9804-4757-8F93-EC83795434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4" name="1 Imagen">
          <a:extLst>
            <a:ext uri="{FF2B5EF4-FFF2-40B4-BE49-F238E27FC236}">
              <a16:creationId xmlns:a16="http://schemas.microsoft.com/office/drawing/2014/main" id="{AC27EC20-A603-4724-9566-2BE6F963DD56}"/>
            </a:ext>
          </a:extLst>
        </xdr:cNvPr>
        <xdr:cNvPicPr>
          <a:picLocks noChangeAspect="1"/>
        </xdr:cNvPicPr>
      </xdr:nvPicPr>
      <xdr:blipFill>
        <a:blip xmlns:r="http://schemas.openxmlformats.org/officeDocument/2006/relationships" r:embed="rId3"/>
        <a:stretch>
          <a:fillRect/>
        </a:stretch>
      </xdr:blipFill>
      <xdr:spPr>
        <a:xfrm>
          <a:off x="1927264" y="235075"/>
          <a:ext cx="869277" cy="440411"/>
        </a:xfrm>
        <a:prstGeom prst="rect">
          <a:avLst/>
        </a:prstGeom>
      </xdr:spPr>
    </xdr:pic>
    <xdr:clientData/>
  </xdr:twoCellAnchor>
  <xdr:twoCellAnchor>
    <xdr:from>
      <xdr:col>1</xdr:col>
      <xdr:colOff>26223</xdr:colOff>
      <xdr:row>0</xdr:row>
      <xdr:rowOff>140246</xdr:rowOff>
    </xdr:from>
    <xdr:to>
      <xdr:col>1</xdr:col>
      <xdr:colOff>1622611</xdr:colOff>
      <xdr:row>4</xdr:row>
      <xdr:rowOff>98609</xdr:rowOff>
    </xdr:to>
    <xdr:grpSp>
      <xdr:nvGrpSpPr>
        <xdr:cNvPr id="5" name="Grupo 4">
          <a:extLst>
            <a:ext uri="{FF2B5EF4-FFF2-40B4-BE49-F238E27FC236}">
              <a16:creationId xmlns:a16="http://schemas.microsoft.com/office/drawing/2014/main" id="{10BD61E6-E6F3-4B75-B762-C40E07B8019E}"/>
            </a:ext>
          </a:extLst>
        </xdr:cNvPr>
        <xdr:cNvGrpSpPr/>
      </xdr:nvGrpSpPr>
      <xdr:grpSpPr>
        <a:xfrm>
          <a:off x="302635" y="140246"/>
          <a:ext cx="1596388" cy="712892"/>
          <a:chOff x="56589" y="1697327"/>
          <a:chExt cx="2514600" cy="1378202"/>
        </a:xfrm>
      </xdr:grpSpPr>
      <xdr:sp macro="" textlink="">
        <xdr:nvSpPr>
          <xdr:cNvPr id="6" name="Pentágono 5">
            <a:extLst>
              <a:ext uri="{FF2B5EF4-FFF2-40B4-BE49-F238E27FC236}">
                <a16:creationId xmlns:a16="http://schemas.microsoft.com/office/drawing/2014/main" id="{34AC22DE-7D2F-E8F5-9C70-060480834641}"/>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227D4109-FD64-0960-1DA9-E7CC9A10DBD2}"/>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Respel</a:t>
            </a:r>
            <a:r>
              <a:rPr lang="es-ES" sz="1100" b="1" baseline="0">
                <a:solidFill>
                  <a:schemeClr val="dk1"/>
                </a:solidFill>
                <a:effectLst/>
                <a:latin typeface="+mn-lt"/>
                <a:ea typeface="+mn-ea"/>
                <a:cs typeface="+mn-cs"/>
              </a:rPr>
              <a:t> generados por código CIIU y estado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F87F7F74-6E74-42D5-AC41-63A91A0919F9}"/>
            </a:ext>
          </a:extLst>
        </xdr:cNvPr>
        <xdr:cNvSpPr/>
      </xdr:nvSpPr>
      <xdr:spPr>
        <a:xfrm>
          <a:off x="12783744" y="34327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45720</xdr:colOff>
      <xdr:row>4</xdr:row>
      <xdr:rowOff>177800</xdr:rowOff>
    </xdr:from>
    <xdr:to>
      <xdr:col>12</xdr:col>
      <xdr:colOff>769620</xdr:colOff>
      <xdr:row>16</xdr:row>
      <xdr:rowOff>95885</xdr:rowOff>
    </xdr:to>
    <xdr:graphicFrame macro="">
      <xdr:nvGraphicFramePr>
        <xdr:cNvPr id="2" name="1 Gráfico">
          <a:extLst>
            <a:ext uri="{FF2B5EF4-FFF2-40B4-BE49-F238E27FC236}">
              <a16:creationId xmlns:a16="http://schemas.microsoft.com/office/drawing/2014/main" id="{FA4A243C-3353-47CF-8408-32BB2665A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45720</xdr:colOff>
      <xdr:row>16</xdr:row>
      <xdr:rowOff>144780</xdr:rowOff>
    </xdr:from>
    <xdr:to>
      <xdr:col>12</xdr:col>
      <xdr:colOff>777240</xdr:colOff>
      <xdr:row>32</xdr:row>
      <xdr:rowOff>13137</xdr:rowOff>
    </xdr:to>
    <xdr:graphicFrame macro="">
      <xdr:nvGraphicFramePr>
        <xdr:cNvPr id="4" name="8 Gráfico">
          <a:extLst>
            <a:ext uri="{FF2B5EF4-FFF2-40B4-BE49-F238E27FC236}">
              <a16:creationId xmlns:a16="http://schemas.microsoft.com/office/drawing/2014/main" id="{33CC0BEE-6A3E-48FB-9E6F-9CF114097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532804</xdr:colOff>
      <xdr:row>1</xdr:row>
      <xdr:rowOff>52195</xdr:rowOff>
    </xdr:from>
    <xdr:to>
      <xdr:col>3</xdr:col>
      <xdr:colOff>472441</xdr:colOff>
      <xdr:row>3</xdr:row>
      <xdr:rowOff>126846</xdr:rowOff>
    </xdr:to>
    <xdr:pic>
      <xdr:nvPicPr>
        <xdr:cNvPr id="3" name="1 Imagen">
          <a:extLst>
            <a:ext uri="{FF2B5EF4-FFF2-40B4-BE49-F238E27FC236}">
              <a16:creationId xmlns:a16="http://schemas.microsoft.com/office/drawing/2014/main" id="{6807BB53-F481-47A7-AFCF-308DB3F1DFA0}"/>
            </a:ext>
          </a:extLst>
        </xdr:cNvPr>
        <xdr:cNvPicPr>
          <a:picLocks noChangeAspect="1"/>
        </xdr:cNvPicPr>
      </xdr:nvPicPr>
      <xdr:blipFill>
        <a:blip xmlns:r="http://schemas.openxmlformats.org/officeDocument/2006/relationships" r:embed="rId3"/>
        <a:stretch>
          <a:fillRect/>
        </a:stretch>
      </xdr:blipFill>
      <xdr:spPr>
        <a:xfrm>
          <a:off x="1820584" y="242695"/>
          <a:ext cx="869277" cy="440411"/>
        </a:xfrm>
        <a:prstGeom prst="rect">
          <a:avLst/>
        </a:prstGeom>
      </xdr:spPr>
    </xdr:pic>
    <xdr:clientData/>
  </xdr:twoCellAnchor>
  <xdr:twoCellAnchor>
    <xdr:from>
      <xdr:col>0</xdr:col>
      <xdr:colOff>160020</xdr:colOff>
      <xdr:row>0</xdr:row>
      <xdr:rowOff>155486</xdr:rowOff>
    </xdr:from>
    <xdr:to>
      <xdr:col>2</xdr:col>
      <xdr:colOff>449580</xdr:colOff>
      <xdr:row>4</xdr:row>
      <xdr:rowOff>113849</xdr:rowOff>
    </xdr:to>
    <xdr:grpSp>
      <xdr:nvGrpSpPr>
        <xdr:cNvPr id="5" name="Grupo 4">
          <a:extLst>
            <a:ext uri="{FF2B5EF4-FFF2-40B4-BE49-F238E27FC236}">
              <a16:creationId xmlns:a16="http://schemas.microsoft.com/office/drawing/2014/main" id="{36516AB2-6C80-420F-A40A-812B6B74A7E6}"/>
            </a:ext>
          </a:extLst>
        </xdr:cNvPr>
        <xdr:cNvGrpSpPr/>
      </xdr:nvGrpSpPr>
      <xdr:grpSpPr>
        <a:xfrm>
          <a:off x="160020" y="155486"/>
          <a:ext cx="1604384" cy="712892"/>
          <a:chOff x="-39586" y="1697327"/>
          <a:chExt cx="2610775" cy="1378202"/>
        </a:xfrm>
      </xdr:grpSpPr>
      <xdr:sp macro="" textlink="">
        <xdr:nvSpPr>
          <xdr:cNvPr id="6" name="Pentágono 5">
            <a:extLst>
              <a:ext uri="{FF2B5EF4-FFF2-40B4-BE49-F238E27FC236}">
                <a16:creationId xmlns:a16="http://schemas.microsoft.com/office/drawing/2014/main" id="{30BA1542-5EF9-EA78-4759-3C9683A41ADC}"/>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66685483-C964-0F4E-7A5F-6895C2F8A684}"/>
              </a:ext>
            </a:extLst>
          </xdr:cNvPr>
          <xdr:cNvSpPr txBox="1"/>
        </xdr:nvSpPr>
        <xdr:spPr>
          <a:xfrm>
            <a:off x="-39586" y="1697327"/>
            <a:ext cx="2396842"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Respel</a:t>
            </a:r>
            <a:r>
              <a:rPr lang="es-ES" sz="1100" b="1" baseline="0">
                <a:solidFill>
                  <a:schemeClr val="dk1"/>
                </a:solidFill>
                <a:effectLst/>
                <a:latin typeface="+mn-lt"/>
                <a:ea typeface="+mn-ea"/>
                <a:cs typeface="+mn-cs"/>
              </a:rPr>
              <a:t> generados por municipio y estado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4FC26BCE-81C7-468B-A27B-477AFF692C80}"/>
            </a:ext>
          </a:extLst>
        </xdr:cNvPr>
        <xdr:cNvSpPr/>
      </xdr:nvSpPr>
      <xdr:spPr>
        <a:xfrm>
          <a:off x="12661824" y="34327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95250</xdr:colOff>
      <xdr:row>5</xdr:row>
      <xdr:rowOff>0</xdr:rowOff>
    </xdr:from>
    <xdr:to>
      <xdr:col>13</xdr:col>
      <xdr:colOff>90097</xdr:colOff>
      <xdr:row>22</xdr:row>
      <xdr:rowOff>63519</xdr:rowOff>
    </xdr:to>
    <xdr:graphicFrame macro="">
      <xdr:nvGraphicFramePr>
        <xdr:cNvPr id="2" name="1 Gráfico">
          <a:extLst>
            <a:ext uri="{FF2B5EF4-FFF2-40B4-BE49-F238E27FC236}">
              <a16:creationId xmlns:a16="http://schemas.microsoft.com/office/drawing/2014/main" id="{69592740-F49C-4457-A363-7F260173D2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105410</xdr:colOff>
      <xdr:row>22</xdr:row>
      <xdr:rowOff>144780</xdr:rowOff>
    </xdr:from>
    <xdr:to>
      <xdr:col>13</xdr:col>
      <xdr:colOff>105410</xdr:colOff>
      <xdr:row>37</xdr:row>
      <xdr:rowOff>50453</xdr:rowOff>
    </xdr:to>
    <xdr:graphicFrame macro="">
      <xdr:nvGraphicFramePr>
        <xdr:cNvPr id="3" name="2 Gráfico">
          <a:extLst>
            <a:ext uri="{FF2B5EF4-FFF2-40B4-BE49-F238E27FC236}">
              <a16:creationId xmlns:a16="http://schemas.microsoft.com/office/drawing/2014/main" id="{A42B9B67-B781-43E4-9AF2-DAA1443E20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4" name="1 Imagen">
          <a:extLst>
            <a:ext uri="{FF2B5EF4-FFF2-40B4-BE49-F238E27FC236}">
              <a16:creationId xmlns:a16="http://schemas.microsoft.com/office/drawing/2014/main" id="{E81A8CD7-B459-44D2-9B71-7DACEB1C3985}"/>
            </a:ext>
          </a:extLst>
        </xdr:cNvPr>
        <xdr:cNvPicPr>
          <a:picLocks noChangeAspect="1"/>
        </xdr:cNvPicPr>
      </xdr:nvPicPr>
      <xdr:blipFill>
        <a:blip xmlns:r="http://schemas.openxmlformats.org/officeDocument/2006/relationships" r:embed="rId3"/>
        <a:stretch>
          <a:fillRect/>
        </a:stretch>
      </xdr:blipFill>
      <xdr:spPr>
        <a:xfrm>
          <a:off x="1287184" y="235075"/>
          <a:ext cx="869277" cy="440411"/>
        </a:xfrm>
        <a:prstGeom prst="rect">
          <a:avLst/>
        </a:prstGeom>
      </xdr:spPr>
    </xdr:pic>
    <xdr:clientData/>
  </xdr:twoCellAnchor>
  <xdr:twoCellAnchor>
    <xdr:from>
      <xdr:col>1</xdr:col>
      <xdr:colOff>26222</xdr:colOff>
      <xdr:row>0</xdr:row>
      <xdr:rowOff>155486</xdr:rowOff>
    </xdr:from>
    <xdr:to>
      <xdr:col>1</xdr:col>
      <xdr:colOff>1539240</xdr:colOff>
      <xdr:row>4</xdr:row>
      <xdr:rowOff>113849</xdr:rowOff>
    </xdr:to>
    <xdr:grpSp>
      <xdr:nvGrpSpPr>
        <xdr:cNvPr id="5" name="Grupo 4">
          <a:extLst>
            <a:ext uri="{FF2B5EF4-FFF2-40B4-BE49-F238E27FC236}">
              <a16:creationId xmlns:a16="http://schemas.microsoft.com/office/drawing/2014/main" id="{005004E0-ED58-49CB-A8CF-882928722C59}"/>
            </a:ext>
          </a:extLst>
        </xdr:cNvPr>
        <xdr:cNvGrpSpPr/>
      </xdr:nvGrpSpPr>
      <xdr:grpSpPr>
        <a:xfrm>
          <a:off x="298365" y="155486"/>
          <a:ext cx="1513018" cy="702220"/>
          <a:chOff x="56589" y="1697327"/>
          <a:chExt cx="2514600" cy="1378202"/>
        </a:xfrm>
      </xdr:grpSpPr>
      <xdr:sp macro="" textlink="">
        <xdr:nvSpPr>
          <xdr:cNvPr id="6" name="Pentágono 5">
            <a:extLst>
              <a:ext uri="{FF2B5EF4-FFF2-40B4-BE49-F238E27FC236}">
                <a16:creationId xmlns:a16="http://schemas.microsoft.com/office/drawing/2014/main" id="{A1D94127-7281-F559-F3ED-D5DBA351C626}"/>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7A0C8215-6B05-D743-33F0-65B49EC7CFA6}"/>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Respel</a:t>
            </a:r>
            <a:r>
              <a:rPr lang="es-ES" sz="1100" b="1" baseline="0">
                <a:solidFill>
                  <a:schemeClr val="dk1"/>
                </a:solidFill>
                <a:effectLst/>
                <a:latin typeface="+mn-lt"/>
                <a:ea typeface="+mn-ea"/>
                <a:cs typeface="+mn-cs"/>
              </a:rPr>
              <a:t> generados por CIIU y tipo de manejo</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AED52424-5742-417F-8DF6-2B0B6246242A}"/>
            </a:ext>
          </a:extLst>
        </xdr:cNvPr>
        <xdr:cNvSpPr/>
      </xdr:nvSpPr>
      <xdr:spPr>
        <a:xfrm>
          <a:off x="8272704" y="34327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95251</xdr:colOff>
      <xdr:row>4</xdr:row>
      <xdr:rowOff>181610</xdr:rowOff>
    </xdr:from>
    <xdr:to>
      <xdr:col>13</xdr:col>
      <xdr:colOff>22861</xdr:colOff>
      <xdr:row>18</xdr:row>
      <xdr:rowOff>172875</xdr:rowOff>
    </xdr:to>
    <xdr:graphicFrame macro="">
      <xdr:nvGraphicFramePr>
        <xdr:cNvPr id="2" name="2 Gráfico">
          <a:extLst>
            <a:ext uri="{FF2B5EF4-FFF2-40B4-BE49-F238E27FC236}">
              <a16:creationId xmlns:a16="http://schemas.microsoft.com/office/drawing/2014/main" id="{4E6C6E58-F0E3-4760-95D0-964FCBE102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3" name="1 Imagen">
          <a:extLst>
            <a:ext uri="{FF2B5EF4-FFF2-40B4-BE49-F238E27FC236}">
              <a16:creationId xmlns:a16="http://schemas.microsoft.com/office/drawing/2014/main" id="{E6DFD24B-6C17-4D74-BEFF-021711E40B81}"/>
            </a:ext>
          </a:extLst>
        </xdr:cNvPr>
        <xdr:cNvPicPr>
          <a:picLocks noChangeAspect="1"/>
        </xdr:cNvPicPr>
      </xdr:nvPicPr>
      <xdr:blipFill>
        <a:blip xmlns:r="http://schemas.openxmlformats.org/officeDocument/2006/relationships" r:embed="rId2"/>
        <a:stretch>
          <a:fillRect/>
        </a:stretch>
      </xdr:blipFill>
      <xdr:spPr>
        <a:xfrm>
          <a:off x="1934884" y="235075"/>
          <a:ext cx="869277" cy="440411"/>
        </a:xfrm>
        <a:prstGeom prst="rect">
          <a:avLst/>
        </a:prstGeom>
      </xdr:spPr>
    </xdr:pic>
    <xdr:clientData/>
  </xdr:twoCellAnchor>
  <xdr:twoCellAnchor>
    <xdr:from>
      <xdr:col>1</xdr:col>
      <xdr:colOff>26222</xdr:colOff>
      <xdr:row>0</xdr:row>
      <xdr:rowOff>155486</xdr:rowOff>
    </xdr:from>
    <xdr:to>
      <xdr:col>1</xdr:col>
      <xdr:colOff>1539240</xdr:colOff>
      <xdr:row>4</xdr:row>
      <xdr:rowOff>113849</xdr:rowOff>
    </xdr:to>
    <xdr:grpSp>
      <xdr:nvGrpSpPr>
        <xdr:cNvPr id="4" name="Grupo 3">
          <a:extLst>
            <a:ext uri="{FF2B5EF4-FFF2-40B4-BE49-F238E27FC236}">
              <a16:creationId xmlns:a16="http://schemas.microsoft.com/office/drawing/2014/main" id="{5E054EFF-208B-411C-A22B-20AC442D7A0C}"/>
            </a:ext>
          </a:extLst>
        </xdr:cNvPr>
        <xdr:cNvGrpSpPr/>
      </xdr:nvGrpSpPr>
      <xdr:grpSpPr>
        <a:xfrm>
          <a:off x="162293" y="155486"/>
          <a:ext cx="1513018" cy="702220"/>
          <a:chOff x="56589" y="1697327"/>
          <a:chExt cx="2514600" cy="1378202"/>
        </a:xfrm>
      </xdr:grpSpPr>
      <xdr:sp macro="" textlink="">
        <xdr:nvSpPr>
          <xdr:cNvPr id="5" name="Pentágono 5">
            <a:extLst>
              <a:ext uri="{FF2B5EF4-FFF2-40B4-BE49-F238E27FC236}">
                <a16:creationId xmlns:a16="http://schemas.microsoft.com/office/drawing/2014/main" id="{BF725997-9596-ADC8-BBB1-F1CD3A54ED95}"/>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6" name="CuadroTexto 5">
            <a:extLst>
              <a:ext uri="{FF2B5EF4-FFF2-40B4-BE49-F238E27FC236}">
                <a16:creationId xmlns:a16="http://schemas.microsoft.com/office/drawing/2014/main" id="{7713CD3A-89ED-56FB-95FF-7903B443793E}"/>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almacenados por estado</a:t>
            </a:r>
            <a:r>
              <a:rPr lang="es-ES" sz="1100" b="1" baseline="0">
                <a:solidFill>
                  <a:schemeClr val="dk1"/>
                </a:solidFill>
                <a:effectLst/>
                <a:latin typeface="+mn-lt"/>
                <a:ea typeface="+mn-ea"/>
                <a:cs typeface="+mn-cs"/>
              </a:rPr>
              <a:t> de la materia</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12</xdr:col>
      <xdr:colOff>50724</xdr:colOff>
      <xdr:row>1</xdr:row>
      <xdr:rowOff>152775</xdr:rowOff>
    </xdr:from>
    <xdr:to>
      <xdr:col>12</xdr:col>
      <xdr:colOff>736449</xdr:colOff>
      <xdr:row>3</xdr:row>
      <xdr:rowOff>70449</xdr:rowOff>
    </xdr:to>
    <xdr:sp macro="" textlink="">
      <xdr:nvSpPr>
        <xdr:cNvPr id="7" name="Rectángulo redondeado 3">
          <a:hlinkClick xmlns:r="http://schemas.openxmlformats.org/officeDocument/2006/relationships" r:id="rId3"/>
          <a:extLst>
            <a:ext uri="{FF2B5EF4-FFF2-40B4-BE49-F238E27FC236}">
              <a16:creationId xmlns:a16="http://schemas.microsoft.com/office/drawing/2014/main" id="{C40AE2CE-CEF2-48C7-97FD-BBC38A9B0DAA}"/>
            </a:ext>
          </a:extLst>
        </xdr:cNvPr>
        <xdr:cNvSpPr/>
      </xdr:nvSpPr>
      <xdr:spPr>
        <a:xfrm>
          <a:off x="11518824" y="343275"/>
          <a:ext cx="685725" cy="283434"/>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106680</xdr:colOff>
      <xdr:row>4</xdr:row>
      <xdr:rowOff>171450</xdr:rowOff>
    </xdr:from>
    <xdr:to>
      <xdr:col>24</xdr:col>
      <xdr:colOff>386080</xdr:colOff>
      <xdr:row>13</xdr:row>
      <xdr:rowOff>678180</xdr:rowOff>
    </xdr:to>
    <xdr:graphicFrame macro="">
      <xdr:nvGraphicFramePr>
        <xdr:cNvPr id="2" name="2 Gráfico">
          <a:extLst>
            <a:ext uri="{FF2B5EF4-FFF2-40B4-BE49-F238E27FC236}">
              <a16:creationId xmlns:a16="http://schemas.microsoft.com/office/drawing/2014/main" id="{2CD00EB5-4033-4FE5-AE7E-E2B44410D3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60960</xdr:colOff>
      <xdr:row>13</xdr:row>
      <xdr:rowOff>759460</xdr:rowOff>
    </xdr:from>
    <xdr:to>
      <xdr:col>24</xdr:col>
      <xdr:colOff>342900</xdr:colOff>
      <xdr:row>22</xdr:row>
      <xdr:rowOff>76095</xdr:rowOff>
    </xdr:to>
    <xdr:graphicFrame macro="">
      <xdr:nvGraphicFramePr>
        <xdr:cNvPr id="3" name="1 Gráfico">
          <a:extLst>
            <a:ext uri="{FF2B5EF4-FFF2-40B4-BE49-F238E27FC236}">
              <a16:creationId xmlns:a16="http://schemas.microsoft.com/office/drawing/2014/main" id="{AA6A5916-0B82-4251-A2C0-92747D55A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1668184</xdr:colOff>
      <xdr:row>1</xdr:row>
      <xdr:rowOff>44575</xdr:rowOff>
    </xdr:from>
    <xdr:to>
      <xdr:col>1</xdr:col>
      <xdr:colOff>2537461</xdr:colOff>
      <xdr:row>3</xdr:row>
      <xdr:rowOff>119226</xdr:rowOff>
    </xdr:to>
    <xdr:pic>
      <xdr:nvPicPr>
        <xdr:cNvPr id="4" name="1 Imagen">
          <a:extLst>
            <a:ext uri="{FF2B5EF4-FFF2-40B4-BE49-F238E27FC236}">
              <a16:creationId xmlns:a16="http://schemas.microsoft.com/office/drawing/2014/main" id="{188D2E82-11FF-4E6B-B0C0-A96F9E6D1E64}"/>
            </a:ext>
          </a:extLst>
        </xdr:cNvPr>
        <xdr:cNvPicPr>
          <a:picLocks noChangeAspect="1"/>
        </xdr:cNvPicPr>
      </xdr:nvPicPr>
      <xdr:blipFill>
        <a:blip xmlns:r="http://schemas.openxmlformats.org/officeDocument/2006/relationships" r:embed="rId3"/>
        <a:stretch>
          <a:fillRect/>
        </a:stretch>
      </xdr:blipFill>
      <xdr:spPr>
        <a:xfrm>
          <a:off x="1927264" y="235075"/>
          <a:ext cx="869277" cy="440411"/>
        </a:xfrm>
        <a:prstGeom prst="rect">
          <a:avLst/>
        </a:prstGeom>
      </xdr:spPr>
    </xdr:pic>
    <xdr:clientData/>
  </xdr:twoCellAnchor>
  <xdr:twoCellAnchor>
    <xdr:from>
      <xdr:col>1</xdr:col>
      <xdr:colOff>26222</xdr:colOff>
      <xdr:row>0</xdr:row>
      <xdr:rowOff>155486</xdr:rowOff>
    </xdr:from>
    <xdr:to>
      <xdr:col>1</xdr:col>
      <xdr:colOff>1539240</xdr:colOff>
      <xdr:row>4</xdr:row>
      <xdr:rowOff>106680</xdr:rowOff>
    </xdr:to>
    <xdr:grpSp>
      <xdr:nvGrpSpPr>
        <xdr:cNvPr id="5" name="Grupo 4">
          <a:extLst>
            <a:ext uri="{FF2B5EF4-FFF2-40B4-BE49-F238E27FC236}">
              <a16:creationId xmlns:a16="http://schemas.microsoft.com/office/drawing/2014/main" id="{953464DC-3C70-4EF3-872D-C98E640218D5}"/>
            </a:ext>
          </a:extLst>
        </xdr:cNvPr>
        <xdr:cNvGrpSpPr/>
      </xdr:nvGrpSpPr>
      <xdr:grpSpPr>
        <a:xfrm>
          <a:off x="242869" y="155486"/>
          <a:ext cx="1513018" cy="705723"/>
          <a:chOff x="56589" y="1697327"/>
          <a:chExt cx="2514600" cy="1378202"/>
        </a:xfrm>
      </xdr:grpSpPr>
      <xdr:sp macro="" textlink="">
        <xdr:nvSpPr>
          <xdr:cNvPr id="6" name="Pentágono 5">
            <a:extLst>
              <a:ext uri="{FF2B5EF4-FFF2-40B4-BE49-F238E27FC236}">
                <a16:creationId xmlns:a16="http://schemas.microsoft.com/office/drawing/2014/main" id="{FC3E759C-CB47-3FE4-9984-A6FC16517BFA}"/>
              </a:ext>
            </a:extLst>
          </xdr:cNvPr>
          <xdr:cNvSpPr/>
        </xdr:nvSpPr>
        <xdr:spPr>
          <a:xfrm>
            <a:off x="56589" y="1822292"/>
            <a:ext cx="2514600" cy="942975"/>
          </a:xfrm>
          <a:prstGeom prst="homePlate">
            <a:avLst/>
          </a:prstGeom>
          <a:solidFill>
            <a:schemeClr val="accent6">
              <a:lumMod val="60000"/>
              <a:lumOff val="4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CuadroTexto 6">
            <a:extLst>
              <a:ext uri="{FF2B5EF4-FFF2-40B4-BE49-F238E27FC236}">
                <a16:creationId xmlns:a16="http://schemas.microsoft.com/office/drawing/2014/main" id="{1539AAD7-DD60-870E-5C42-777C7A72A008}"/>
              </a:ext>
            </a:extLst>
          </xdr:cNvPr>
          <xdr:cNvSpPr txBox="1"/>
        </xdr:nvSpPr>
        <xdr:spPr>
          <a:xfrm>
            <a:off x="67867" y="1697327"/>
            <a:ext cx="2289389" cy="1378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s-ES" sz="1100" b="1">
                <a:solidFill>
                  <a:schemeClr val="dk1"/>
                </a:solidFill>
                <a:effectLst/>
                <a:latin typeface="+mn-lt"/>
                <a:ea typeface="+mn-ea"/>
                <a:cs typeface="+mn-cs"/>
              </a:rPr>
              <a:t>Residuos peligrosos por</a:t>
            </a:r>
            <a:r>
              <a:rPr lang="es-ES" sz="1100" b="1" baseline="0">
                <a:solidFill>
                  <a:schemeClr val="dk1"/>
                </a:solidFill>
                <a:effectLst/>
                <a:latin typeface="+mn-lt"/>
                <a:ea typeface="+mn-ea"/>
                <a:cs typeface="+mn-cs"/>
              </a:rPr>
              <a:t> tipo de aprovechamiento</a:t>
            </a:r>
            <a:endParaRPr lang="es-CO">
              <a:effectLst/>
            </a:endParaRPr>
          </a:p>
          <a:p>
            <a:pPr eaLnBrk="1" fontAlgn="auto" latinLnBrk="0" hangingPunct="1"/>
            <a:endParaRPr lang="es-ES" sz="2000" b="1" baseline="0">
              <a:solidFill>
                <a:sysClr val="windowText" lastClr="000000"/>
              </a:solidFill>
              <a:effectLst/>
              <a:latin typeface="+mn-lt"/>
              <a:ea typeface="+mn-ea"/>
              <a:cs typeface="+mn-cs"/>
            </a:endParaRPr>
          </a:p>
          <a:p>
            <a:pPr eaLnBrk="1" fontAlgn="auto" latinLnBrk="0" hangingPunct="1"/>
            <a:endParaRPr lang="es-CO" sz="2000" b="1">
              <a:solidFill>
                <a:sysClr val="windowText" lastClr="000000"/>
              </a:solidFill>
              <a:effectLst/>
              <a:latin typeface="+mn-lt"/>
            </a:endParaRPr>
          </a:p>
          <a:p>
            <a:endParaRPr lang="es-CO" sz="1100" b="0">
              <a:solidFill>
                <a:schemeClr val="bg1"/>
              </a:solidFill>
              <a:latin typeface="Arial Black" panose="020B0A04020102020204" pitchFamily="34" charset="0"/>
            </a:endParaRPr>
          </a:p>
        </xdr:txBody>
      </xdr:sp>
    </xdr:grpSp>
    <xdr:clientData/>
  </xdr:twoCellAnchor>
  <xdr:twoCellAnchor>
    <xdr:from>
      <xdr:col>22</xdr:col>
      <xdr:colOff>801369</xdr:colOff>
      <xdr:row>1</xdr:row>
      <xdr:rowOff>137236</xdr:rowOff>
    </xdr:from>
    <xdr:to>
      <xdr:col>23</xdr:col>
      <xdr:colOff>694614</xdr:colOff>
      <xdr:row>3</xdr:row>
      <xdr:rowOff>54910</xdr:rowOff>
    </xdr:to>
    <xdr:sp macro="" textlink="">
      <xdr:nvSpPr>
        <xdr:cNvPr id="8" name="Rectángulo redondeado 3">
          <a:hlinkClick xmlns:r="http://schemas.openxmlformats.org/officeDocument/2006/relationships" r:id="rId4"/>
          <a:extLst>
            <a:ext uri="{FF2B5EF4-FFF2-40B4-BE49-F238E27FC236}">
              <a16:creationId xmlns:a16="http://schemas.microsoft.com/office/drawing/2014/main" id="{33A47C25-C0F7-4BA5-8DAA-591A455AA4F2}"/>
            </a:ext>
          </a:extLst>
        </xdr:cNvPr>
        <xdr:cNvSpPr/>
      </xdr:nvSpPr>
      <xdr:spPr>
        <a:xfrm>
          <a:off x="19746781" y="331471"/>
          <a:ext cx="700068" cy="283733"/>
        </a:xfrm>
        <a:prstGeom prst="roundRect">
          <a:avLst/>
        </a:prstGeom>
        <a:solidFill>
          <a:schemeClr val="accent6">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1">
              <a:solidFill>
                <a:sysClr val="windowText" lastClr="000000"/>
              </a:solidFill>
            </a:rPr>
            <a:t>ÍNDICE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C016E-C46D-410A-8832-4CEF7392ACC4}">
  <dimension ref="B1:P26"/>
  <sheetViews>
    <sheetView tabSelected="1" zoomScale="70" zoomScaleNormal="70" workbookViewId="0">
      <selection activeCell="Q11" sqref="Q11"/>
    </sheetView>
  </sheetViews>
  <sheetFormatPr baseColWidth="10" defaultColWidth="11.453125" defaultRowHeight="14.5" x14ac:dyDescent="0.35"/>
  <cols>
    <col min="1" max="1" width="1.81640625" style="5" customWidth="1"/>
    <col min="2" max="2" width="2.08984375" style="5" customWidth="1"/>
    <col min="3" max="3" width="7.1796875" style="5" customWidth="1"/>
    <col min="4" max="4" width="11.453125" style="5"/>
    <col min="5" max="5" width="11.453125" style="5" customWidth="1"/>
    <col min="6" max="10" width="11.453125" style="5"/>
    <col min="11" max="11" width="4.1796875" style="5" customWidth="1"/>
    <col min="12" max="16384" width="11.453125" style="5"/>
  </cols>
  <sheetData>
    <row r="1" spans="2:16" ht="15" thickBot="1" x14ac:dyDescent="0.4"/>
    <row r="2" spans="2:16" ht="28.5" customHeight="1" x14ac:dyDescent="0.35">
      <c r="B2" s="73" t="s">
        <v>525</v>
      </c>
      <c r="C2" s="74"/>
      <c r="D2" s="74"/>
      <c r="E2" s="74"/>
      <c r="F2" s="74"/>
      <c r="G2" s="74"/>
      <c r="H2" s="74"/>
      <c r="I2" s="74"/>
      <c r="J2" s="74"/>
      <c r="K2" s="74"/>
      <c r="L2" s="74"/>
      <c r="M2" s="74"/>
      <c r="N2" s="74"/>
      <c r="O2" s="74"/>
      <c r="P2" s="75"/>
    </row>
    <row r="3" spans="2:16" ht="15" customHeight="1" x14ac:dyDescent="0.35">
      <c r="B3" s="76"/>
      <c r="C3" s="77"/>
      <c r="D3" s="77"/>
      <c r="E3" s="77"/>
      <c r="F3" s="77"/>
      <c r="G3" s="77"/>
      <c r="H3" s="77"/>
      <c r="I3" s="77"/>
      <c r="J3" s="77"/>
      <c r="K3" s="77"/>
      <c r="L3" s="77"/>
      <c r="M3" s="77"/>
      <c r="N3" s="77"/>
      <c r="O3" s="77"/>
      <c r="P3" s="78"/>
    </row>
    <row r="4" spans="2:16" ht="15" thickBot="1" x14ac:dyDescent="0.4">
      <c r="B4" s="79"/>
      <c r="C4" s="80"/>
      <c r="D4" s="80"/>
      <c r="E4" s="80"/>
      <c r="F4" s="80"/>
      <c r="G4" s="80"/>
      <c r="H4" s="80"/>
      <c r="I4" s="80"/>
      <c r="J4" s="80"/>
      <c r="K4" s="80"/>
      <c r="L4" s="80"/>
      <c r="M4" s="80"/>
      <c r="N4" s="80"/>
      <c r="O4" s="80"/>
      <c r="P4" s="81"/>
    </row>
    <row r="5" spans="2:16" ht="15.5" x14ac:dyDescent="0.35">
      <c r="B5" s="6"/>
      <c r="C5" s="6"/>
      <c r="D5" s="6"/>
      <c r="E5" s="6"/>
      <c r="F5" s="6"/>
      <c r="G5" s="6"/>
      <c r="H5" s="6"/>
      <c r="I5" s="6"/>
      <c r="J5" s="6"/>
      <c r="K5" s="6"/>
      <c r="L5" s="6"/>
      <c r="M5" s="6"/>
      <c r="N5" s="6"/>
      <c r="O5" s="6"/>
      <c r="P5" s="6"/>
    </row>
    <row r="6" spans="2:16" ht="25" x14ac:dyDescent="0.5">
      <c r="B6" s="7"/>
      <c r="D6" s="7"/>
      <c r="J6" s="8" t="s">
        <v>507</v>
      </c>
    </row>
    <row r="7" spans="2:16" ht="25" x14ac:dyDescent="0.5">
      <c r="B7" s="7"/>
      <c r="C7" s="8"/>
      <c r="D7" s="7"/>
    </row>
    <row r="8" spans="2:16" ht="16.5" x14ac:dyDescent="0.35">
      <c r="B8" s="7"/>
      <c r="C8" s="9" t="s">
        <v>508</v>
      </c>
      <c r="D8" s="9" t="s">
        <v>509</v>
      </c>
      <c r="E8" s="10"/>
      <c r="F8" s="10"/>
      <c r="G8" s="10"/>
      <c r="H8" s="10"/>
      <c r="I8" s="10"/>
      <c r="J8" s="10"/>
      <c r="K8" s="10"/>
      <c r="L8" s="10"/>
      <c r="M8" s="10"/>
      <c r="N8" s="10"/>
      <c r="O8" s="10"/>
      <c r="P8" s="10"/>
    </row>
    <row r="9" spans="2:16" ht="16.5" x14ac:dyDescent="0.35">
      <c r="B9" s="7"/>
      <c r="C9" s="9"/>
      <c r="D9" s="9"/>
      <c r="E9" s="10"/>
      <c r="F9" s="10"/>
      <c r="G9" s="10"/>
      <c r="H9" s="10"/>
      <c r="I9" s="10"/>
      <c r="J9" s="10"/>
      <c r="K9" s="10"/>
      <c r="L9" s="10"/>
      <c r="M9" s="10"/>
      <c r="N9" s="10"/>
      <c r="O9" s="10"/>
      <c r="P9" s="10"/>
    </row>
    <row r="10" spans="2:16" ht="16.5" x14ac:dyDescent="0.35">
      <c r="C10" s="11">
        <v>1</v>
      </c>
      <c r="D10" s="72" t="s">
        <v>510</v>
      </c>
      <c r="E10" s="72"/>
      <c r="F10" s="72"/>
      <c r="G10" s="72"/>
      <c r="H10" s="72"/>
      <c r="I10" s="72"/>
      <c r="J10" s="72"/>
      <c r="K10" s="72"/>
      <c r="L10" s="72"/>
      <c r="M10" s="72"/>
      <c r="N10" s="72"/>
      <c r="O10" s="72"/>
      <c r="P10" s="72"/>
    </row>
    <row r="11" spans="2:16" ht="16.5" x14ac:dyDescent="0.35">
      <c r="C11" s="11">
        <v>2</v>
      </c>
      <c r="D11" s="72" t="s">
        <v>513</v>
      </c>
      <c r="E11" s="72"/>
      <c r="F11" s="72"/>
      <c r="G11" s="72"/>
      <c r="H11" s="72"/>
      <c r="I11" s="72"/>
      <c r="J11" s="72"/>
      <c r="K11" s="72"/>
      <c r="L11" s="72"/>
      <c r="M11" s="72"/>
      <c r="N11" s="72"/>
      <c r="O11" s="72"/>
      <c r="P11" s="72"/>
    </row>
    <row r="12" spans="2:16" ht="16.5" x14ac:dyDescent="0.35">
      <c r="C12" s="11">
        <v>3</v>
      </c>
      <c r="D12" s="72" t="s">
        <v>514</v>
      </c>
      <c r="E12" s="72"/>
      <c r="F12" s="72"/>
      <c r="G12" s="72"/>
      <c r="H12" s="72"/>
      <c r="I12" s="72"/>
      <c r="J12" s="72"/>
      <c r="K12" s="72"/>
      <c r="L12" s="72"/>
      <c r="M12" s="72"/>
      <c r="N12" s="72"/>
      <c r="O12" s="72"/>
      <c r="P12" s="72"/>
    </row>
    <row r="13" spans="2:16" ht="16.5" x14ac:dyDescent="0.35">
      <c r="C13" s="11">
        <v>4</v>
      </c>
      <c r="D13" s="72" t="s">
        <v>515</v>
      </c>
      <c r="E13" s="72"/>
      <c r="F13" s="72"/>
      <c r="G13" s="72"/>
      <c r="H13" s="72"/>
      <c r="I13" s="72"/>
      <c r="J13" s="72"/>
      <c r="K13" s="72"/>
      <c r="L13" s="72"/>
      <c r="M13" s="72"/>
      <c r="N13" s="72"/>
      <c r="O13" s="72"/>
      <c r="P13" s="72"/>
    </row>
    <row r="14" spans="2:16" ht="16.5" x14ac:dyDescent="0.35">
      <c r="C14" s="11">
        <v>5</v>
      </c>
      <c r="D14" s="72" t="s">
        <v>516</v>
      </c>
      <c r="E14" s="72"/>
      <c r="F14" s="72"/>
      <c r="G14" s="72"/>
      <c r="H14" s="72"/>
      <c r="I14" s="72"/>
      <c r="J14" s="72"/>
      <c r="K14" s="72"/>
      <c r="L14" s="72"/>
      <c r="M14" s="72"/>
      <c r="N14" s="72"/>
      <c r="O14" s="72"/>
      <c r="P14" s="72"/>
    </row>
    <row r="15" spans="2:16" ht="16.5" x14ac:dyDescent="0.35">
      <c r="C15" s="11">
        <v>6</v>
      </c>
      <c r="D15" s="72" t="s">
        <v>524</v>
      </c>
      <c r="E15" s="72"/>
      <c r="F15" s="72"/>
      <c r="G15" s="72"/>
      <c r="H15" s="72"/>
      <c r="I15" s="72"/>
      <c r="J15" s="72"/>
      <c r="K15" s="72"/>
      <c r="L15" s="72"/>
      <c r="M15" s="72"/>
      <c r="N15" s="72"/>
      <c r="O15" s="72"/>
      <c r="P15" s="72"/>
    </row>
    <row r="16" spans="2:16" ht="16.5" x14ac:dyDescent="0.35">
      <c r="C16" s="11">
        <v>7</v>
      </c>
      <c r="D16" s="72" t="s">
        <v>517</v>
      </c>
      <c r="E16" s="72"/>
      <c r="F16" s="72"/>
      <c r="G16" s="72"/>
      <c r="H16" s="72"/>
      <c r="I16" s="72"/>
      <c r="J16" s="72"/>
      <c r="K16" s="72"/>
      <c r="L16" s="72"/>
      <c r="M16" s="72"/>
      <c r="N16" s="72"/>
      <c r="O16" s="72"/>
      <c r="P16" s="72"/>
    </row>
    <row r="17" spans="3:16" ht="16.5" x14ac:dyDescent="0.35">
      <c r="C17" s="11">
        <v>8</v>
      </c>
      <c r="D17" s="72" t="s">
        <v>518</v>
      </c>
      <c r="E17" s="72"/>
      <c r="F17" s="72"/>
      <c r="G17" s="72"/>
      <c r="H17" s="72"/>
      <c r="I17" s="72"/>
      <c r="J17" s="72"/>
      <c r="K17" s="72"/>
      <c r="L17" s="72"/>
      <c r="M17" s="72"/>
      <c r="N17" s="72"/>
      <c r="O17" s="72"/>
      <c r="P17" s="72"/>
    </row>
    <row r="18" spans="3:16" ht="16.5" x14ac:dyDescent="0.35">
      <c r="C18" s="11">
        <v>9</v>
      </c>
      <c r="D18" s="72" t="s">
        <v>519</v>
      </c>
      <c r="E18" s="72"/>
      <c r="F18" s="72"/>
      <c r="G18" s="72"/>
      <c r="H18" s="72"/>
      <c r="I18" s="72"/>
      <c r="J18" s="72"/>
      <c r="K18" s="72"/>
      <c r="L18" s="72"/>
      <c r="M18" s="72"/>
      <c r="N18" s="72"/>
      <c r="O18" s="72"/>
      <c r="P18" s="72"/>
    </row>
    <row r="19" spans="3:16" ht="16.5" x14ac:dyDescent="0.35">
      <c r="C19" s="11">
        <v>10</v>
      </c>
      <c r="D19" s="72" t="s">
        <v>520</v>
      </c>
      <c r="E19" s="72"/>
      <c r="F19" s="72"/>
      <c r="G19" s="72"/>
      <c r="H19" s="72"/>
      <c r="I19" s="72"/>
      <c r="J19" s="72"/>
      <c r="K19" s="72"/>
      <c r="L19" s="72"/>
      <c r="M19" s="72"/>
      <c r="N19" s="72"/>
      <c r="O19" s="72"/>
      <c r="P19" s="72"/>
    </row>
    <row r="20" spans="3:16" ht="16.5" x14ac:dyDescent="0.35">
      <c r="C20" s="11">
        <v>11</v>
      </c>
      <c r="D20" s="72" t="s">
        <v>521</v>
      </c>
      <c r="E20" s="72"/>
      <c r="F20" s="72"/>
      <c r="G20" s="72"/>
      <c r="H20" s="72"/>
      <c r="I20" s="72"/>
      <c r="J20" s="72"/>
      <c r="K20" s="72"/>
      <c r="L20" s="72"/>
      <c r="M20" s="72"/>
      <c r="N20" s="72"/>
      <c r="O20" s="72"/>
      <c r="P20" s="72"/>
    </row>
    <row r="21" spans="3:16" ht="16.5" x14ac:dyDescent="0.35">
      <c r="C21" s="11">
        <v>12</v>
      </c>
      <c r="D21" s="72" t="s">
        <v>522</v>
      </c>
      <c r="E21" s="72"/>
      <c r="F21" s="72"/>
      <c r="G21" s="72"/>
      <c r="H21" s="72"/>
      <c r="I21" s="72"/>
      <c r="J21" s="72"/>
      <c r="K21" s="72"/>
      <c r="L21" s="72"/>
      <c r="M21" s="72"/>
      <c r="N21" s="72"/>
      <c r="O21" s="72"/>
      <c r="P21" s="72"/>
    </row>
    <row r="22" spans="3:16" ht="16.5" x14ac:dyDescent="0.35">
      <c r="C22" s="11">
        <v>13</v>
      </c>
      <c r="D22" s="72" t="s">
        <v>523</v>
      </c>
      <c r="E22" s="72"/>
      <c r="F22" s="72"/>
      <c r="G22" s="72"/>
      <c r="H22" s="72"/>
      <c r="I22" s="72"/>
      <c r="J22" s="72"/>
      <c r="K22" s="72"/>
      <c r="L22" s="72"/>
      <c r="M22" s="72"/>
      <c r="N22" s="72"/>
      <c r="O22" s="72"/>
      <c r="P22" s="72"/>
    </row>
    <row r="23" spans="3:16" ht="18.5" x14ac:dyDescent="0.45">
      <c r="C23" s="12"/>
      <c r="D23" s="13"/>
    </row>
    <row r="24" spans="3:16" ht="18.5" x14ac:dyDescent="0.45">
      <c r="C24" s="12"/>
      <c r="D24" s="13"/>
    </row>
    <row r="25" spans="3:16" ht="18.5" x14ac:dyDescent="0.45">
      <c r="C25" s="12"/>
      <c r="D25" s="13"/>
    </row>
    <row r="26" spans="3:16" ht="18.5" x14ac:dyDescent="0.45">
      <c r="C26" s="12"/>
      <c r="D26" s="13"/>
    </row>
  </sheetData>
  <mergeCells count="14">
    <mergeCell ref="D21:P21"/>
    <mergeCell ref="D22:P22"/>
    <mergeCell ref="D15:P15"/>
    <mergeCell ref="D16:P16"/>
    <mergeCell ref="D17:P17"/>
    <mergeCell ref="D18:P18"/>
    <mergeCell ref="D19:P19"/>
    <mergeCell ref="D20:P20"/>
    <mergeCell ref="D14:P14"/>
    <mergeCell ref="B2:P4"/>
    <mergeCell ref="D10:P10"/>
    <mergeCell ref="D11:P11"/>
    <mergeCell ref="D12:P12"/>
    <mergeCell ref="D13:P13"/>
  </mergeCells>
  <hyperlinks>
    <hyperlink ref="D10" location="'RPG por corriente de residuo'!A1" display="Cantidad de residuos o desechos peligrosos generada por corriente o tipo de residuo" xr:uid="{27FB2D0B-A5D0-4B6F-BCB1-E4E5EF1E2566}"/>
    <hyperlink ref="D12" location="'RPG por Actividad product. CIIU'!A1" display="Cantidad de residuos peligrosos generada por las actividades productivas - CIIU" xr:uid="{7E918645-5AA4-4C66-BF28-ED019A69D5BB}"/>
    <hyperlink ref="D14" location="'RPG por municipio'!A1" display=" Cantidad de residuos peligrosos generada por municipio " xr:uid="{A4A01C77-56B5-4685-9A42-FFFEAFB0FE3B}"/>
    <hyperlink ref="D16" location="'RP Almacenados por corriente'!A1" display="Cantidad de residuos peligrosos almacenada según corriente de residuo" xr:uid="{398EDD1B-BC7A-4F7A-8351-E7EF04677DE8}"/>
    <hyperlink ref="D17" location="'RP Aprovechados por corriente'!A1" display="Cantidad de residuos peligrosos aprovechada según corriente de residuo" xr:uid="{85381129-EEF1-4D5F-9E6D-FD5992A94D36}"/>
    <hyperlink ref="D18" location="'Tipo de aprov. por corriente'!A1" display="Cantidad de residuos peligrosos según tipo de aprovechamiento " xr:uid="{1BC65666-BEA7-4148-9BD0-78D6FA3114AF}"/>
    <hyperlink ref="D19" location="'RP Tratados por corriente'!A1" display="Cantidad de residuos peligrosos tratada según corriente de residuo" xr:uid="{B80BCBA1-2030-4287-BD45-77150F96ECCC}"/>
    <hyperlink ref="D20" location="'Tipo de tratam. por corrient'!A1" display="Cantidad de residuos peligrosos según tipo de tratamiento" xr:uid="{8839219A-C200-4F4E-A8D0-E2B0489EC623}"/>
    <hyperlink ref="D21" location="'RP Dispuestos por corriente'!A1" display="Cantidad de residuos peligrosos dispuesta según corriente de residuo" xr:uid="{F51A86E3-EEA4-42E3-A6D8-955481BB8836}"/>
    <hyperlink ref="D22" location="'Tipo de disp. final por corr.'!A1" display="Cantidad de residuos peligrosos según tipo de disposición final" xr:uid="{24E57DD8-8757-46A1-A5A6-5E5EB44C5B95}"/>
    <hyperlink ref="D15" location="'Tipo de manejo por CIIU'!A1" display="Cantidad de residuos peligrosos por actividad productiva según el tipo de manejo" xr:uid="{3453B9F2-E1EA-452A-96B4-E76DD89F8DE1}"/>
    <hyperlink ref="D11" location="'RPG por Actividad product. CIIU'!A1" display="Cantidad de residuos peligrosos generada por las actividades productivas - CIIU" xr:uid="{FA661C88-9319-4ECF-9A99-5DEBC56F9227}"/>
    <hyperlink ref="D11:P11" location="'Corriente-Estado'!A1" display="Cantidad de residuos peligrosos generada por corriente o tipo de residuo" xr:uid="{A432F1EC-6642-4AB3-94A1-1D937CB92742}"/>
    <hyperlink ref="D12:P12" location="Especial!A1" display="Cantidad de residuos peligrosos generada por las actividades productivas - CIIU" xr:uid="{DFE396FB-E5AC-4A50-82F5-EA917153E24E}"/>
    <hyperlink ref="D13" location="'RPG por municipio'!A1" display=" Cantidad de residuos peligrosos generada por municipio " xr:uid="{7D50E2A2-B4F4-467C-A1D8-BDAE6620BF7F}"/>
    <hyperlink ref="D13:P13" location="'CIIU-Estado'!A1" display="Cantidad de residuos peligrosos generada por CIIU o actividad económica" xr:uid="{059F1131-FCB5-4E59-8524-5199B1E1EA61}"/>
    <hyperlink ref="D14:P14" location="'Municipio-Estado'!A1" display="Cantidad de residuos peligrosos generada por municipio " xr:uid="{43BDAD43-5435-445B-A3AC-B742BFAC3615}"/>
    <hyperlink ref="D15:P15" location="'CIIU-Manejo'!A1" display="Cantidad de residuos peligrosos por actividad económica según el tipo de manejo del residuo" xr:uid="{1295072E-6327-4BCE-A590-CE5E52C01161}"/>
    <hyperlink ref="D16:P16" location="Almacenado!A1" display="Cantidad de residuos peligrosos almacenada según corriente de residuo" xr:uid="{4C96BEFB-FFD4-44DD-949B-9621E6509A10}"/>
    <hyperlink ref="D17:P17" location="'Corriente-TipoAprov'!A1" display="Cantidad de residuos peligrosos aprovechada según corriente de residuo" xr:uid="{31D6408A-5E19-495C-B0FA-43B80B3039C4}"/>
    <hyperlink ref="D18:P18" location="'Aprov-Estado'!A1" display="Cantidad de residuos peligrosos según tipo de aprovechamiento " xr:uid="{51E4833F-9A60-4700-9AD6-47ADDC44F10D}"/>
    <hyperlink ref="D19:P19" location="'Corriente-TipoTto'!A1" display="Cantidad de residuos peligrosos tratada según corriente de residuo" xr:uid="{B44C695C-EC8D-40F0-80DC-4D4F9CD909CD}"/>
    <hyperlink ref="D20:P20" location="'Tto-Estado'!A1" display="Cantidad de residuos peligrosos según tipo de tratamiento" xr:uid="{57401233-CAD9-44E7-A8D4-077B459C590C}"/>
    <hyperlink ref="D21:P21" location="'Corriente-TipoDisp'!A1" display="Cantidad de residuos peligrosos dispuesta según corriente de residuo" xr:uid="{03160A2F-530F-4B9B-A3AA-CDA583FC4A0C}"/>
    <hyperlink ref="D22:P22" location="'Disp-Estado'!A1" display="Cantidad de residuos peligrosos según tipo de disposición final" xr:uid="{B9A18CD7-E699-46E1-8E82-B29927AB3514}"/>
    <hyperlink ref="D10:P10" location="Tamaño!A1" display="Cantidad de residuos o desechos peligrosos generada por corriente o tipo de residuo" xr:uid="{C4E241A1-30AF-4457-B265-98328D20E567}"/>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670C4-991D-4597-B84E-9B61FA399E6D}">
  <dimension ref="A1:P120"/>
  <sheetViews>
    <sheetView zoomScaleNormal="100" workbookViewId="0">
      <selection activeCell="B57" sqref="B57"/>
    </sheetView>
  </sheetViews>
  <sheetFormatPr baseColWidth="10" defaultColWidth="11.54296875" defaultRowHeight="14.5" x14ac:dyDescent="0.35"/>
  <cols>
    <col min="1" max="1" width="3" style="17" customWidth="1"/>
    <col min="2" max="2" width="81.1796875" style="17" customWidth="1"/>
    <col min="3" max="3" width="11.54296875" style="17"/>
    <col min="4" max="4" width="9.36328125" style="17" customWidth="1"/>
    <col min="5" max="5" width="9" style="17" customWidth="1"/>
    <col min="6" max="6" width="7.54296875" style="23" customWidth="1"/>
    <col min="7" max="7" width="8" style="23" customWidth="1"/>
    <col min="8" max="16384" width="11.54296875" style="17"/>
  </cols>
  <sheetData>
    <row r="1" spans="1:16" ht="15" thickBot="1" x14ac:dyDescent="0.4">
      <c r="F1" s="17"/>
      <c r="G1" s="17"/>
    </row>
    <row r="2" spans="1:16" x14ac:dyDescent="0.35">
      <c r="B2" s="91" t="s">
        <v>542</v>
      </c>
      <c r="C2" s="92"/>
      <c r="D2" s="92"/>
      <c r="E2" s="92"/>
      <c r="F2" s="92"/>
      <c r="G2" s="92"/>
      <c r="H2" s="92"/>
      <c r="I2" s="92"/>
      <c r="J2" s="92"/>
      <c r="K2" s="92"/>
      <c r="L2" s="92"/>
      <c r="M2" s="93"/>
      <c r="N2" s="18"/>
      <c r="O2" s="18"/>
      <c r="P2" s="18"/>
    </row>
    <row r="3" spans="1:16" x14ac:dyDescent="0.35">
      <c r="B3" s="94"/>
      <c r="C3" s="95"/>
      <c r="D3" s="95"/>
      <c r="E3" s="95"/>
      <c r="F3" s="95"/>
      <c r="G3" s="95"/>
      <c r="H3" s="95"/>
      <c r="I3" s="95"/>
      <c r="J3" s="95"/>
      <c r="K3" s="95"/>
      <c r="L3" s="95"/>
      <c r="M3" s="96"/>
      <c r="N3" s="18"/>
      <c r="O3" s="18"/>
      <c r="P3" s="18"/>
    </row>
    <row r="4" spans="1:16" ht="15" thickBot="1" x14ac:dyDescent="0.4">
      <c r="B4" s="97"/>
      <c r="C4" s="98"/>
      <c r="D4" s="98"/>
      <c r="E4" s="98"/>
      <c r="F4" s="98"/>
      <c r="G4" s="98"/>
      <c r="H4" s="98"/>
      <c r="I4" s="98"/>
      <c r="J4" s="98"/>
      <c r="K4" s="98"/>
      <c r="L4" s="98"/>
      <c r="M4" s="99"/>
      <c r="N4" s="18"/>
      <c r="O4" s="18"/>
      <c r="P4" s="18"/>
    </row>
    <row r="5" spans="1:16" s="30" customFormat="1" x14ac:dyDescent="0.35">
      <c r="A5" s="31"/>
      <c r="C5" s="30" t="s">
        <v>405</v>
      </c>
      <c r="D5" s="30" t="s">
        <v>406</v>
      </c>
      <c r="E5" s="30" t="s">
        <v>407</v>
      </c>
      <c r="F5" s="30" t="s">
        <v>408</v>
      </c>
      <c r="G5" s="30" t="s">
        <v>409</v>
      </c>
      <c r="H5" s="30" t="s">
        <v>410</v>
      </c>
      <c r="I5" s="30" t="s">
        <v>411</v>
      </c>
      <c r="J5" s="30" t="s">
        <v>412</v>
      </c>
      <c r="K5" s="30" t="s">
        <v>413</v>
      </c>
      <c r="L5" s="30" t="s">
        <v>414</v>
      </c>
      <c r="M5" s="30" t="s">
        <v>415</v>
      </c>
      <c r="N5" s="30" t="s">
        <v>416</v>
      </c>
      <c r="O5" s="30" t="s">
        <v>417</v>
      </c>
      <c r="P5" s="30" t="s">
        <v>418</v>
      </c>
    </row>
    <row r="6" spans="1:16" ht="21" x14ac:dyDescent="0.35">
      <c r="B6" s="41" t="s">
        <v>0</v>
      </c>
      <c r="C6" s="41" t="s">
        <v>310</v>
      </c>
      <c r="D6" s="41" t="s">
        <v>311</v>
      </c>
      <c r="E6" s="41" t="s">
        <v>1</v>
      </c>
      <c r="F6" s="41" t="s">
        <v>511</v>
      </c>
      <c r="G6" s="41" t="s">
        <v>512</v>
      </c>
    </row>
    <row r="7" spans="1:16" x14ac:dyDescent="0.35">
      <c r="B7" s="24" t="s">
        <v>4</v>
      </c>
      <c r="C7" s="24">
        <v>1395992.57</v>
      </c>
      <c r="D7" s="24">
        <v>1203361.78</v>
      </c>
      <c r="E7" s="24">
        <v>570.70000000000005</v>
      </c>
      <c r="F7" s="46">
        <f t="shared" ref="F7:F38" si="0">SUM(C7:E7)</f>
        <v>2599925.0500000003</v>
      </c>
      <c r="G7" s="46">
        <f>F7/1000</f>
        <v>2599.9250500000003</v>
      </c>
    </row>
    <row r="8" spans="1:16" x14ac:dyDescent="0.35">
      <c r="B8" s="27" t="s">
        <v>19</v>
      </c>
      <c r="C8" s="70">
        <v>187007.44</v>
      </c>
      <c r="D8" s="70">
        <v>925822.73</v>
      </c>
      <c r="E8" s="70">
        <v>0</v>
      </c>
      <c r="F8" s="71">
        <f t="shared" si="0"/>
        <v>1112830.17</v>
      </c>
      <c r="G8" s="32">
        <f t="shared" ref="G8:G71" si="1">F8/1000</f>
        <v>1112.83017</v>
      </c>
    </row>
    <row r="9" spans="1:16" x14ac:dyDescent="0.35">
      <c r="B9" s="27" t="s">
        <v>49</v>
      </c>
      <c r="C9" s="70">
        <v>329741.2</v>
      </c>
      <c r="D9" s="70">
        <v>0</v>
      </c>
      <c r="E9" s="70">
        <v>0</v>
      </c>
      <c r="F9" s="71">
        <f t="shared" si="0"/>
        <v>329741.2</v>
      </c>
      <c r="G9" s="32">
        <f t="shared" si="1"/>
        <v>329.74119999999999</v>
      </c>
    </row>
    <row r="10" spans="1:16" x14ac:dyDescent="0.35">
      <c r="B10" s="27" t="s">
        <v>47</v>
      </c>
      <c r="C10" s="70">
        <v>298378.57</v>
      </c>
      <c r="D10" s="70">
        <v>0</v>
      </c>
      <c r="E10" s="70">
        <v>0</v>
      </c>
      <c r="F10" s="71">
        <f t="shared" si="0"/>
        <v>298378.57</v>
      </c>
      <c r="G10" s="32">
        <f t="shared" si="1"/>
        <v>298.37857000000002</v>
      </c>
    </row>
    <row r="11" spans="1:16" x14ac:dyDescent="0.35">
      <c r="B11" s="27" t="s">
        <v>40</v>
      </c>
      <c r="C11" s="70">
        <v>255442</v>
      </c>
      <c r="D11" s="70">
        <v>0</v>
      </c>
      <c r="E11" s="70">
        <v>0</v>
      </c>
      <c r="F11" s="71">
        <f t="shared" si="0"/>
        <v>255442</v>
      </c>
      <c r="G11" s="32">
        <f t="shared" si="1"/>
        <v>255.44200000000001</v>
      </c>
    </row>
    <row r="12" spans="1:16" x14ac:dyDescent="0.35">
      <c r="B12" s="27" t="s">
        <v>78</v>
      </c>
      <c r="C12" s="70">
        <v>0</v>
      </c>
      <c r="D12" s="70">
        <v>139342</v>
      </c>
      <c r="E12" s="70">
        <v>0</v>
      </c>
      <c r="F12" s="71">
        <f t="shared" si="0"/>
        <v>139342</v>
      </c>
      <c r="G12" s="32">
        <f t="shared" si="1"/>
        <v>139.34200000000001</v>
      </c>
    </row>
    <row r="13" spans="1:16" x14ac:dyDescent="0.35">
      <c r="B13" s="27" t="s">
        <v>35</v>
      </c>
      <c r="C13" s="70">
        <v>8520.85</v>
      </c>
      <c r="D13" s="70">
        <v>100133.7</v>
      </c>
      <c r="E13" s="70">
        <v>0</v>
      </c>
      <c r="F13" s="71">
        <f t="shared" si="0"/>
        <v>108654.55</v>
      </c>
      <c r="G13" s="32">
        <f t="shared" si="1"/>
        <v>108.65455</v>
      </c>
    </row>
    <row r="14" spans="1:16" ht="31.5" x14ac:dyDescent="0.35">
      <c r="B14" s="27" t="s">
        <v>99</v>
      </c>
      <c r="C14" s="70">
        <v>81568.710000000006</v>
      </c>
      <c r="D14" s="70">
        <v>0</v>
      </c>
      <c r="E14" s="70">
        <v>3.2</v>
      </c>
      <c r="F14" s="71">
        <f t="shared" si="0"/>
        <v>81571.91</v>
      </c>
      <c r="G14" s="32">
        <f t="shared" si="1"/>
        <v>81.571910000000003</v>
      </c>
    </row>
    <row r="15" spans="1:16" ht="42" x14ac:dyDescent="0.35">
      <c r="B15" s="27" t="s">
        <v>66</v>
      </c>
      <c r="C15" s="70">
        <v>78284.7</v>
      </c>
      <c r="D15" s="70">
        <v>634.70000000000005</v>
      </c>
      <c r="E15" s="70">
        <v>0</v>
      </c>
      <c r="F15" s="71">
        <f t="shared" si="0"/>
        <v>78919.399999999994</v>
      </c>
      <c r="G15" s="32">
        <f t="shared" si="1"/>
        <v>78.919399999999996</v>
      </c>
    </row>
    <row r="16" spans="1:16" ht="21" x14ac:dyDescent="0.35">
      <c r="B16" s="27" t="s">
        <v>15</v>
      </c>
      <c r="C16" s="70">
        <v>38474.639999999999</v>
      </c>
      <c r="D16" s="70">
        <v>0</v>
      </c>
      <c r="E16" s="70">
        <v>0</v>
      </c>
      <c r="F16" s="71">
        <f t="shared" si="0"/>
        <v>38474.639999999999</v>
      </c>
      <c r="G16" s="32">
        <f t="shared" si="1"/>
        <v>38.474640000000001</v>
      </c>
    </row>
    <row r="17" spans="2:7" ht="21" x14ac:dyDescent="0.35">
      <c r="B17" s="27" t="s">
        <v>20</v>
      </c>
      <c r="C17" s="70">
        <v>34363.25</v>
      </c>
      <c r="D17" s="70">
        <v>61.7</v>
      </c>
      <c r="E17" s="70">
        <v>0</v>
      </c>
      <c r="F17" s="71">
        <f t="shared" si="0"/>
        <v>34424.949999999997</v>
      </c>
      <c r="G17" s="32">
        <f t="shared" si="1"/>
        <v>34.424949999999995</v>
      </c>
    </row>
    <row r="18" spans="2:7" x14ac:dyDescent="0.35">
      <c r="B18" s="27" t="s">
        <v>64</v>
      </c>
      <c r="C18" s="25">
        <v>16680.3</v>
      </c>
      <c r="D18" s="25">
        <v>0</v>
      </c>
      <c r="E18" s="25">
        <v>0</v>
      </c>
      <c r="F18" s="26">
        <f t="shared" si="0"/>
        <v>16680.3</v>
      </c>
      <c r="G18" s="26">
        <f t="shared" si="1"/>
        <v>16.680299999999999</v>
      </c>
    </row>
    <row r="19" spans="2:7" ht="21" x14ac:dyDescent="0.35">
      <c r="B19" s="27" t="s">
        <v>65</v>
      </c>
      <c r="C19" s="25">
        <v>15699.21</v>
      </c>
      <c r="D19" s="25">
        <v>0</v>
      </c>
      <c r="E19" s="25">
        <v>0</v>
      </c>
      <c r="F19" s="26">
        <f t="shared" si="0"/>
        <v>15699.21</v>
      </c>
      <c r="G19" s="32">
        <f t="shared" si="1"/>
        <v>15.699209999999999</v>
      </c>
    </row>
    <row r="20" spans="2:7" x14ac:dyDescent="0.35">
      <c r="B20" s="27" t="s">
        <v>29</v>
      </c>
      <c r="C20" s="25">
        <v>2451</v>
      </c>
      <c r="D20" s="25">
        <v>10043</v>
      </c>
      <c r="E20" s="25">
        <v>0</v>
      </c>
      <c r="F20" s="26">
        <f t="shared" si="0"/>
        <v>12494</v>
      </c>
      <c r="G20" s="32">
        <f t="shared" si="1"/>
        <v>12.494</v>
      </c>
    </row>
    <row r="21" spans="2:7" x14ac:dyDescent="0.35">
      <c r="B21" s="27" t="s">
        <v>27</v>
      </c>
      <c r="C21" s="25">
        <v>12149.2</v>
      </c>
      <c r="D21" s="25">
        <v>0</v>
      </c>
      <c r="E21" s="25">
        <v>0</v>
      </c>
      <c r="F21" s="26">
        <f t="shared" si="0"/>
        <v>12149.2</v>
      </c>
      <c r="G21" s="32">
        <f t="shared" si="1"/>
        <v>12.1492</v>
      </c>
    </row>
    <row r="22" spans="2:7" ht="21" x14ac:dyDescent="0.35">
      <c r="B22" s="27" t="s">
        <v>46</v>
      </c>
      <c r="C22" s="25">
        <v>11915.46</v>
      </c>
      <c r="D22" s="25">
        <v>0</v>
      </c>
      <c r="E22" s="25">
        <v>15</v>
      </c>
      <c r="F22" s="26">
        <f t="shared" si="0"/>
        <v>11930.46</v>
      </c>
      <c r="G22" s="32">
        <f t="shared" si="1"/>
        <v>11.930459999999998</v>
      </c>
    </row>
    <row r="23" spans="2:7" x14ac:dyDescent="0.35">
      <c r="B23" s="27" t="s">
        <v>18</v>
      </c>
      <c r="C23" s="25">
        <v>0</v>
      </c>
      <c r="D23" s="25">
        <v>9416.7999999999993</v>
      </c>
      <c r="E23" s="25">
        <v>0</v>
      </c>
      <c r="F23" s="26">
        <f t="shared" si="0"/>
        <v>9416.7999999999993</v>
      </c>
      <c r="G23" s="32">
        <f t="shared" si="1"/>
        <v>9.4167999999999985</v>
      </c>
    </row>
    <row r="24" spans="2:7" ht="21" x14ac:dyDescent="0.35">
      <c r="B24" s="27" t="s">
        <v>23</v>
      </c>
      <c r="C24" s="25">
        <v>0</v>
      </c>
      <c r="D24" s="25">
        <v>6906</v>
      </c>
      <c r="E24" s="25">
        <v>0</v>
      </c>
      <c r="F24" s="26">
        <f t="shared" si="0"/>
        <v>6906</v>
      </c>
      <c r="G24" s="32">
        <f t="shared" si="1"/>
        <v>6.9059999999999997</v>
      </c>
    </row>
    <row r="25" spans="2:7" ht="21" x14ac:dyDescent="0.35">
      <c r="B25" s="27" t="s">
        <v>100</v>
      </c>
      <c r="C25" s="25">
        <v>965</v>
      </c>
      <c r="D25" s="25">
        <v>4010</v>
      </c>
      <c r="E25" s="25">
        <v>0</v>
      </c>
      <c r="F25" s="26">
        <f t="shared" si="0"/>
        <v>4975</v>
      </c>
      <c r="G25" s="32">
        <f t="shared" si="1"/>
        <v>4.9749999999999996</v>
      </c>
    </row>
    <row r="26" spans="2:7" x14ac:dyDescent="0.35">
      <c r="B26" s="27" t="s">
        <v>73</v>
      </c>
      <c r="C26" s="25">
        <v>4913</v>
      </c>
      <c r="D26" s="25">
        <v>0</v>
      </c>
      <c r="E26" s="25">
        <v>0</v>
      </c>
      <c r="F26" s="26">
        <f t="shared" si="0"/>
        <v>4913</v>
      </c>
      <c r="G26" s="32">
        <f t="shared" si="1"/>
        <v>4.9130000000000003</v>
      </c>
    </row>
    <row r="27" spans="2:7" x14ac:dyDescent="0.35">
      <c r="B27" s="27" t="s">
        <v>39</v>
      </c>
      <c r="C27" s="25">
        <v>4800</v>
      </c>
      <c r="D27" s="25">
        <v>0</v>
      </c>
      <c r="E27" s="25">
        <v>0</v>
      </c>
      <c r="F27" s="26">
        <f t="shared" si="0"/>
        <v>4800</v>
      </c>
      <c r="G27" s="32">
        <f t="shared" si="1"/>
        <v>4.8</v>
      </c>
    </row>
    <row r="28" spans="2:7" x14ac:dyDescent="0.35">
      <c r="B28" s="27" t="s">
        <v>26</v>
      </c>
      <c r="C28" s="25">
        <v>0</v>
      </c>
      <c r="D28" s="25">
        <v>3540</v>
      </c>
      <c r="E28" s="25">
        <v>0</v>
      </c>
      <c r="F28" s="26">
        <f t="shared" si="0"/>
        <v>3540</v>
      </c>
      <c r="G28" s="32">
        <f t="shared" si="1"/>
        <v>3.54</v>
      </c>
    </row>
    <row r="29" spans="2:7" x14ac:dyDescent="0.35">
      <c r="B29" s="27" t="s">
        <v>31</v>
      </c>
      <c r="C29" s="25">
        <v>190</v>
      </c>
      <c r="D29" s="25">
        <v>3073.55</v>
      </c>
      <c r="E29" s="25">
        <v>0</v>
      </c>
      <c r="F29" s="26">
        <f t="shared" si="0"/>
        <v>3263.55</v>
      </c>
      <c r="G29" s="26">
        <f t="shared" si="1"/>
        <v>3.2635500000000004</v>
      </c>
    </row>
    <row r="30" spans="2:7" ht="21" x14ac:dyDescent="0.35">
      <c r="B30" s="27" t="s">
        <v>88</v>
      </c>
      <c r="C30" s="25">
        <v>2940.92</v>
      </c>
      <c r="D30" s="25">
        <v>0</v>
      </c>
      <c r="E30" s="25">
        <v>0</v>
      </c>
      <c r="F30" s="26">
        <f t="shared" si="0"/>
        <v>2940.92</v>
      </c>
      <c r="G30" s="32">
        <f t="shared" si="1"/>
        <v>2.9409200000000002</v>
      </c>
    </row>
    <row r="31" spans="2:7" ht="21" x14ac:dyDescent="0.35">
      <c r="B31" s="27" t="s">
        <v>71</v>
      </c>
      <c r="C31" s="25">
        <v>2415</v>
      </c>
      <c r="D31" s="25">
        <v>0</v>
      </c>
      <c r="E31" s="25">
        <v>0</v>
      </c>
      <c r="F31" s="26">
        <f t="shared" si="0"/>
        <v>2415</v>
      </c>
      <c r="G31" s="32">
        <f t="shared" si="1"/>
        <v>2.415</v>
      </c>
    </row>
    <row r="32" spans="2:7" x14ac:dyDescent="0.35">
      <c r="B32" s="27" t="s">
        <v>28</v>
      </c>
      <c r="C32" s="25">
        <v>1880</v>
      </c>
      <c r="D32" s="25">
        <v>0</v>
      </c>
      <c r="E32" s="25">
        <v>0</v>
      </c>
      <c r="F32" s="26">
        <f t="shared" si="0"/>
        <v>1880</v>
      </c>
      <c r="G32" s="32">
        <f t="shared" si="1"/>
        <v>1.88</v>
      </c>
    </row>
    <row r="33" spans="2:7" x14ac:dyDescent="0.35">
      <c r="B33" s="27" t="s">
        <v>6</v>
      </c>
      <c r="C33" s="25">
        <v>947.7</v>
      </c>
      <c r="D33" s="25">
        <v>0</v>
      </c>
      <c r="E33" s="25">
        <v>0</v>
      </c>
      <c r="F33" s="29">
        <f t="shared" si="0"/>
        <v>947.7</v>
      </c>
      <c r="G33" s="32">
        <f t="shared" si="1"/>
        <v>0.9477000000000001</v>
      </c>
    </row>
    <row r="34" spans="2:7" x14ac:dyDescent="0.35">
      <c r="B34" s="27" t="s">
        <v>10</v>
      </c>
      <c r="C34" s="25">
        <v>248.1</v>
      </c>
      <c r="D34" s="25">
        <v>0</v>
      </c>
      <c r="E34" s="25">
        <v>552.5</v>
      </c>
      <c r="F34" s="29">
        <f t="shared" si="0"/>
        <v>800.6</v>
      </c>
      <c r="G34" s="32">
        <f t="shared" si="1"/>
        <v>0.80059999999999998</v>
      </c>
    </row>
    <row r="35" spans="2:7" x14ac:dyDescent="0.35">
      <c r="B35" s="27" t="s">
        <v>14</v>
      </c>
      <c r="C35" s="25">
        <v>731</v>
      </c>
      <c r="D35" s="25">
        <v>0</v>
      </c>
      <c r="E35" s="25">
        <v>0</v>
      </c>
      <c r="F35" s="29">
        <f t="shared" si="0"/>
        <v>731</v>
      </c>
      <c r="G35" s="32">
        <f t="shared" si="1"/>
        <v>0.73099999999999998</v>
      </c>
    </row>
    <row r="36" spans="2:7" ht="21" x14ac:dyDescent="0.35">
      <c r="B36" s="27" t="s">
        <v>527</v>
      </c>
      <c r="C36" s="25">
        <v>730</v>
      </c>
      <c r="D36" s="25">
        <v>0</v>
      </c>
      <c r="E36" s="25">
        <v>0</v>
      </c>
      <c r="F36" s="26">
        <f t="shared" si="0"/>
        <v>730</v>
      </c>
      <c r="G36" s="32">
        <f t="shared" si="1"/>
        <v>0.73</v>
      </c>
    </row>
    <row r="37" spans="2:7" x14ac:dyDescent="0.35">
      <c r="B37" s="27" t="s">
        <v>24</v>
      </c>
      <c r="C37" s="25">
        <v>664</v>
      </c>
      <c r="D37" s="25">
        <v>60</v>
      </c>
      <c r="E37" s="25">
        <v>0</v>
      </c>
      <c r="F37" s="26">
        <f t="shared" si="0"/>
        <v>724</v>
      </c>
      <c r="G37" s="32">
        <f t="shared" si="1"/>
        <v>0.72399999999999998</v>
      </c>
    </row>
    <row r="38" spans="2:7" ht="21" x14ac:dyDescent="0.35">
      <c r="B38" s="27" t="s">
        <v>12</v>
      </c>
      <c r="C38" s="25">
        <v>607.73</v>
      </c>
      <c r="D38" s="25">
        <v>0</v>
      </c>
      <c r="E38" s="25">
        <v>0</v>
      </c>
      <c r="F38" s="29">
        <f t="shared" si="0"/>
        <v>607.73</v>
      </c>
      <c r="G38" s="32">
        <f t="shared" si="1"/>
        <v>0.60772999999999999</v>
      </c>
    </row>
    <row r="39" spans="2:7" ht="21" x14ac:dyDescent="0.35">
      <c r="B39" s="27" t="s">
        <v>62</v>
      </c>
      <c r="C39" s="25">
        <v>578</v>
      </c>
      <c r="D39" s="25">
        <v>0</v>
      </c>
      <c r="E39" s="25">
        <v>0</v>
      </c>
      <c r="F39" s="26">
        <f t="shared" ref="F39:F70" si="2">SUM(C39:E39)</f>
        <v>578</v>
      </c>
      <c r="G39" s="32">
        <f t="shared" si="1"/>
        <v>0.57799999999999996</v>
      </c>
    </row>
    <row r="40" spans="2:7" x14ac:dyDescent="0.35">
      <c r="B40" s="27" t="s">
        <v>16</v>
      </c>
      <c r="C40" s="25">
        <v>448.5</v>
      </c>
      <c r="D40" s="25">
        <v>0</v>
      </c>
      <c r="E40" s="25">
        <v>0</v>
      </c>
      <c r="F40" s="26">
        <f t="shared" si="2"/>
        <v>448.5</v>
      </c>
      <c r="G40" s="26">
        <f t="shared" si="1"/>
        <v>0.44850000000000001</v>
      </c>
    </row>
    <row r="41" spans="2:7" ht="21" x14ac:dyDescent="0.35">
      <c r="B41" s="27" t="s">
        <v>59</v>
      </c>
      <c r="C41" s="25">
        <v>363.83</v>
      </c>
      <c r="D41" s="25">
        <v>0</v>
      </c>
      <c r="E41" s="25">
        <v>0</v>
      </c>
      <c r="F41" s="26">
        <f t="shared" si="2"/>
        <v>363.83</v>
      </c>
      <c r="G41" s="32">
        <f t="shared" si="1"/>
        <v>0.36382999999999999</v>
      </c>
    </row>
    <row r="42" spans="2:7" x14ac:dyDescent="0.35">
      <c r="B42" s="27" t="s">
        <v>43</v>
      </c>
      <c r="C42" s="25">
        <v>356.09</v>
      </c>
      <c r="D42" s="25">
        <v>0</v>
      </c>
      <c r="E42" s="25">
        <v>0</v>
      </c>
      <c r="F42" s="26">
        <f t="shared" si="2"/>
        <v>356.09</v>
      </c>
      <c r="G42" s="32">
        <f t="shared" si="1"/>
        <v>0.35608999999999996</v>
      </c>
    </row>
    <row r="43" spans="2:7" x14ac:dyDescent="0.35">
      <c r="B43" s="27" t="s">
        <v>33</v>
      </c>
      <c r="C43" s="25">
        <v>257.57</v>
      </c>
      <c r="D43" s="25">
        <v>0</v>
      </c>
      <c r="E43" s="25">
        <v>0</v>
      </c>
      <c r="F43" s="26">
        <f t="shared" si="2"/>
        <v>257.57</v>
      </c>
      <c r="G43" s="32">
        <f t="shared" si="1"/>
        <v>0.25756999999999997</v>
      </c>
    </row>
    <row r="44" spans="2:7" x14ac:dyDescent="0.35">
      <c r="B44" s="27" t="s">
        <v>44</v>
      </c>
      <c r="C44" s="25">
        <v>227.35</v>
      </c>
      <c r="D44" s="25">
        <v>0</v>
      </c>
      <c r="E44" s="25">
        <v>0</v>
      </c>
      <c r="F44" s="26">
        <f t="shared" si="2"/>
        <v>227.35</v>
      </c>
      <c r="G44" s="32">
        <f t="shared" si="1"/>
        <v>0.22735</v>
      </c>
    </row>
    <row r="45" spans="2:7" x14ac:dyDescent="0.35">
      <c r="B45" s="27" t="s">
        <v>11</v>
      </c>
      <c r="C45" s="25">
        <v>216</v>
      </c>
      <c r="D45" s="25">
        <v>0</v>
      </c>
      <c r="E45" s="25">
        <v>0</v>
      </c>
      <c r="F45" s="29">
        <f t="shared" si="2"/>
        <v>216</v>
      </c>
      <c r="G45" s="32">
        <f t="shared" si="1"/>
        <v>0.216</v>
      </c>
    </row>
    <row r="46" spans="2:7" ht="21" x14ac:dyDescent="0.35">
      <c r="B46" s="27" t="s">
        <v>57</v>
      </c>
      <c r="C46" s="25">
        <v>191</v>
      </c>
      <c r="D46" s="25">
        <v>0</v>
      </c>
      <c r="E46" s="25">
        <v>0</v>
      </c>
      <c r="F46" s="26">
        <f t="shared" si="2"/>
        <v>191</v>
      </c>
      <c r="G46" s="32">
        <f t="shared" si="1"/>
        <v>0.191</v>
      </c>
    </row>
    <row r="47" spans="2:7" x14ac:dyDescent="0.35">
      <c r="B47" s="27" t="s">
        <v>68</v>
      </c>
      <c r="C47" s="25">
        <v>150</v>
      </c>
      <c r="D47" s="25">
        <v>0</v>
      </c>
      <c r="E47" s="25">
        <v>0</v>
      </c>
      <c r="F47" s="26">
        <f t="shared" si="2"/>
        <v>150</v>
      </c>
      <c r="G47" s="32">
        <f t="shared" si="1"/>
        <v>0.15</v>
      </c>
    </row>
    <row r="48" spans="2:7" x14ac:dyDescent="0.35">
      <c r="B48" s="27" t="s">
        <v>95</v>
      </c>
      <c r="C48" s="25">
        <v>0</v>
      </c>
      <c r="D48" s="25">
        <v>148.19999999999999</v>
      </c>
      <c r="E48" s="25">
        <v>0</v>
      </c>
      <c r="F48" s="26">
        <f t="shared" si="2"/>
        <v>148.19999999999999</v>
      </c>
      <c r="G48" s="32">
        <f t="shared" si="1"/>
        <v>0.1482</v>
      </c>
    </row>
    <row r="49" spans="2:7" x14ac:dyDescent="0.35">
      <c r="B49" s="27" t="s">
        <v>25</v>
      </c>
      <c r="C49" s="25">
        <v>0</v>
      </c>
      <c r="D49" s="25">
        <v>142</v>
      </c>
      <c r="E49" s="25">
        <v>0</v>
      </c>
      <c r="F49" s="26">
        <f t="shared" si="2"/>
        <v>142</v>
      </c>
      <c r="G49" s="32">
        <f t="shared" si="1"/>
        <v>0.14199999999999999</v>
      </c>
    </row>
    <row r="50" spans="2:7" ht="21" x14ac:dyDescent="0.35">
      <c r="B50" s="27" t="s">
        <v>45</v>
      </c>
      <c r="C50" s="25">
        <v>140.30000000000001</v>
      </c>
      <c r="D50" s="25">
        <v>0</v>
      </c>
      <c r="E50" s="25">
        <v>0</v>
      </c>
      <c r="F50" s="26">
        <f t="shared" si="2"/>
        <v>140.30000000000001</v>
      </c>
      <c r="G50" s="32">
        <f t="shared" si="1"/>
        <v>0.14030000000000001</v>
      </c>
    </row>
    <row r="51" spans="2:7" x14ac:dyDescent="0.35">
      <c r="B51" s="27" t="s">
        <v>36</v>
      </c>
      <c r="C51" s="25">
        <v>115.6</v>
      </c>
      <c r="D51" s="25">
        <v>0</v>
      </c>
      <c r="E51" s="25">
        <v>0</v>
      </c>
      <c r="F51" s="26">
        <f t="shared" si="2"/>
        <v>115.6</v>
      </c>
      <c r="G51" s="26">
        <f t="shared" si="1"/>
        <v>0.11559999999999999</v>
      </c>
    </row>
    <row r="52" spans="2:7" x14ac:dyDescent="0.35">
      <c r="B52" s="27" t="s">
        <v>67</v>
      </c>
      <c r="C52" s="25">
        <v>93</v>
      </c>
      <c r="D52" s="25">
        <v>0</v>
      </c>
      <c r="E52" s="25">
        <v>0</v>
      </c>
      <c r="F52" s="26">
        <f t="shared" si="2"/>
        <v>93</v>
      </c>
      <c r="G52" s="32">
        <f t="shared" si="1"/>
        <v>9.2999999999999999E-2</v>
      </c>
    </row>
    <row r="53" spans="2:7" x14ac:dyDescent="0.35">
      <c r="B53" s="27" t="s">
        <v>30</v>
      </c>
      <c r="C53" s="25">
        <v>51</v>
      </c>
      <c r="D53" s="25">
        <v>0</v>
      </c>
      <c r="E53" s="25">
        <v>0</v>
      </c>
      <c r="F53" s="26">
        <f t="shared" si="2"/>
        <v>51</v>
      </c>
      <c r="G53" s="32">
        <f t="shared" si="1"/>
        <v>5.0999999999999997E-2</v>
      </c>
    </row>
    <row r="54" spans="2:7" x14ac:dyDescent="0.35">
      <c r="B54" s="27" t="s">
        <v>38</v>
      </c>
      <c r="C54" s="25">
        <v>0</v>
      </c>
      <c r="D54" s="25">
        <v>27.4</v>
      </c>
      <c r="E54" s="25">
        <v>0</v>
      </c>
      <c r="F54" s="26">
        <f t="shared" si="2"/>
        <v>27.4</v>
      </c>
      <c r="G54" s="32">
        <f t="shared" si="1"/>
        <v>2.7399999999999997E-2</v>
      </c>
    </row>
    <row r="55" spans="2:7" x14ac:dyDescent="0.35">
      <c r="B55" s="27" t="s">
        <v>9</v>
      </c>
      <c r="C55" s="25">
        <v>24</v>
      </c>
      <c r="D55" s="25">
        <v>0</v>
      </c>
      <c r="E55" s="25">
        <v>0</v>
      </c>
      <c r="F55" s="29">
        <f t="shared" si="2"/>
        <v>24</v>
      </c>
      <c r="G55" s="32">
        <f t="shared" si="1"/>
        <v>2.4E-2</v>
      </c>
    </row>
    <row r="56" spans="2:7" ht="21" x14ac:dyDescent="0.35">
      <c r="B56" s="27" t="s">
        <v>586</v>
      </c>
      <c r="C56" s="25">
        <v>19.600000000000001</v>
      </c>
      <c r="D56" s="25">
        <v>0</v>
      </c>
      <c r="E56" s="25">
        <v>0</v>
      </c>
      <c r="F56" s="26">
        <f t="shared" si="2"/>
        <v>19.600000000000001</v>
      </c>
      <c r="G56" s="32">
        <f t="shared" si="1"/>
        <v>1.9600000000000003E-2</v>
      </c>
    </row>
    <row r="57" spans="2:7" x14ac:dyDescent="0.35">
      <c r="B57" s="27" t="s">
        <v>532</v>
      </c>
      <c r="C57" s="25">
        <v>18.2</v>
      </c>
      <c r="D57" s="25">
        <v>0</v>
      </c>
      <c r="E57" s="25">
        <v>0</v>
      </c>
      <c r="F57" s="26">
        <f t="shared" si="2"/>
        <v>18.2</v>
      </c>
      <c r="G57" s="32">
        <f t="shared" si="1"/>
        <v>1.8200000000000001E-2</v>
      </c>
    </row>
    <row r="58" spans="2:7" x14ac:dyDescent="0.35">
      <c r="B58" s="27" t="s">
        <v>528</v>
      </c>
      <c r="C58" s="25">
        <v>13.6</v>
      </c>
      <c r="D58" s="25">
        <v>0</v>
      </c>
      <c r="E58" s="25">
        <v>0</v>
      </c>
      <c r="F58" s="26">
        <f t="shared" si="2"/>
        <v>13.6</v>
      </c>
      <c r="G58" s="32">
        <f t="shared" si="1"/>
        <v>1.3599999999999999E-2</v>
      </c>
    </row>
    <row r="59" spans="2:7" ht="21" x14ac:dyDescent="0.35">
      <c r="B59" s="27" t="s">
        <v>37</v>
      </c>
      <c r="C59" s="25">
        <v>10</v>
      </c>
      <c r="D59" s="25">
        <v>0</v>
      </c>
      <c r="E59" s="25">
        <v>0</v>
      </c>
      <c r="F59" s="26">
        <f t="shared" si="2"/>
        <v>10</v>
      </c>
      <c r="G59" s="32">
        <f t="shared" si="1"/>
        <v>0.01</v>
      </c>
    </row>
    <row r="60" spans="2:7" x14ac:dyDescent="0.35">
      <c r="B60" s="27" t="s">
        <v>531</v>
      </c>
      <c r="C60" s="25">
        <v>8.4499999999999993</v>
      </c>
      <c r="D60" s="25">
        <v>0</v>
      </c>
      <c r="E60" s="25">
        <v>0</v>
      </c>
      <c r="F60" s="26">
        <f t="shared" si="2"/>
        <v>8.4499999999999993</v>
      </c>
      <c r="G60" s="32">
        <f t="shared" si="1"/>
        <v>8.4499999999999992E-3</v>
      </c>
    </row>
    <row r="61" spans="2:7" x14ac:dyDescent="0.35">
      <c r="B61" s="27" t="s">
        <v>7</v>
      </c>
      <c r="C61" s="25">
        <v>1.5</v>
      </c>
      <c r="D61" s="25">
        <v>0</v>
      </c>
      <c r="E61" s="25">
        <v>0</v>
      </c>
      <c r="F61" s="29">
        <f t="shared" si="2"/>
        <v>1.5</v>
      </c>
      <c r="G61" s="32">
        <f t="shared" si="1"/>
        <v>1.5E-3</v>
      </c>
    </row>
    <row r="62" spans="2:7" x14ac:dyDescent="0.35">
      <c r="B62" s="27" t="s">
        <v>5</v>
      </c>
      <c r="C62" s="25">
        <v>0</v>
      </c>
      <c r="D62" s="25">
        <v>0</v>
      </c>
      <c r="E62" s="25">
        <v>0</v>
      </c>
      <c r="F62" s="26">
        <f t="shared" si="2"/>
        <v>0</v>
      </c>
      <c r="G62" s="26">
        <f t="shared" si="1"/>
        <v>0</v>
      </c>
    </row>
    <row r="63" spans="2:7" x14ac:dyDescent="0.35">
      <c r="B63" s="27" t="s">
        <v>8</v>
      </c>
      <c r="C63" s="25">
        <v>0</v>
      </c>
      <c r="D63" s="25">
        <v>0</v>
      </c>
      <c r="E63" s="25">
        <v>0</v>
      </c>
      <c r="F63" s="29">
        <f t="shared" si="2"/>
        <v>0</v>
      </c>
      <c r="G63" s="32">
        <f t="shared" si="1"/>
        <v>0</v>
      </c>
    </row>
    <row r="64" spans="2:7" x14ac:dyDescent="0.35">
      <c r="B64" s="27" t="s">
        <v>13</v>
      </c>
      <c r="C64" s="25">
        <v>0</v>
      </c>
      <c r="D64" s="25">
        <v>0</v>
      </c>
      <c r="E64" s="25">
        <v>0</v>
      </c>
      <c r="F64" s="29">
        <f t="shared" si="2"/>
        <v>0</v>
      </c>
      <c r="G64" s="32">
        <f t="shared" si="1"/>
        <v>0</v>
      </c>
    </row>
    <row r="65" spans="2:7" x14ac:dyDescent="0.35">
      <c r="B65" s="27" t="s">
        <v>17</v>
      </c>
      <c r="C65" s="25">
        <v>0</v>
      </c>
      <c r="D65" s="25">
        <v>0</v>
      </c>
      <c r="E65" s="25">
        <v>0</v>
      </c>
      <c r="F65" s="26">
        <f t="shared" si="2"/>
        <v>0</v>
      </c>
      <c r="G65" s="32">
        <f t="shared" si="1"/>
        <v>0</v>
      </c>
    </row>
    <row r="66" spans="2:7" x14ac:dyDescent="0.35">
      <c r="B66" s="27" t="s">
        <v>21</v>
      </c>
      <c r="C66" s="25">
        <v>0</v>
      </c>
      <c r="D66" s="25">
        <v>0</v>
      </c>
      <c r="E66" s="25">
        <v>0</v>
      </c>
      <c r="F66" s="26">
        <f t="shared" si="2"/>
        <v>0</v>
      </c>
      <c r="G66" s="32">
        <f t="shared" si="1"/>
        <v>0</v>
      </c>
    </row>
    <row r="67" spans="2:7" x14ac:dyDescent="0.35">
      <c r="B67" s="27" t="s">
        <v>22</v>
      </c>
      <c r="C67" s="25">
        <v>0</v>
      </c>
      <c r="D67" s="25">
        <v>0</v>
      </c>
      <c r="E67" s="25">
        <v>0</v>
      </c>
      <c r="F67" s="26">
        <f t="shared" si="2"/>
        <v>0</v>
      </c>
      <c r="G67" s="32">
        <f t="shared" si="1"/>
        <v>0</v>
      </c>
    </row>
    <row r="68" spans="2:7" x14ac:dyDescent="0.35">
      <c r="B68" s="27" t="s">
        <v>526</v>
      </c>
      <c r="C68" s="25">
        <v>0</v>
      </c>
      <c r="D68" s="25">
        <v>0</v>
      </c>
      <c r="E68" s="25">
        <v>0</v>
      </c>
      <c r="F68" s="26">
        <f t="shared" si="2"/>
        <v>0</v>
      </c>
      <c r="G68" s="32">
        <f t="shared" si="1"/>
        <v>0</v>
      </c>
    </row>
    <row r="69" spans="2:7" ht="31.5" x14ac:dyDescent="0.35">
      <c r="B69" s="27" t="s">
        <v>32</v>
      </c>
      <c r="C69" s="25">
        <v>0</v>
      </c>
      <c r="D69" s="25">
        <v>0</v>
      </c>
      <c r="E69" s="25">
        <v>0</v>
      </c>
      <c r="F69" s="26">
        <f t="shared" si="2"/>
        <v>0</v>
      </c>
      <c r="G69" s="32">
        <f t="shared" si="1"/>
        <v>0</v>
      </c>
    </row>
    <row r="70" spans="2:7" x14ac:dyDescent="0.35">
      <c r="B70" s="27" t="s">
        <v>34</v>
      </c>
      <c r="C70" s="25">
        <v>0</v>
      </c>
      <c r="D70" s="25">
        <v>0</v>
      </c>
      <c r="E70" s="25">
        <v>0</v>
      </c>
      <c r="F70" s="26">
        <f t="shared" si="2"/>
        <v>0</v>
      </c>
      <c r="G70" s="32">
        <f t="shared" si="1"/>
        <v>0</v>
      </c>
    </row>
    <row r="71" spans="2:7" x14ac:dyDescent="0.35">
      <c r="B71" s="27" t="s">
        <v>41</v>
      </c>
      <c r="C71" s="25">
        <v>0</v>
      </c>
      <c r="D71" s="25">
        <v>0</v>
      </c>
      <c r="E71" s="25">
        <v>0</v>
      </c>
      <c r="F71" s="26">
        <f t="shared" ref="F71:F102" si="3">SUM(C71:E71)</f>
        <v>0</v>
      </c>
      <c r="G71" s="32">
        <f t="shared" si="1"/>
        <v>0</v>
      </c>
    </row>
    <row r="72" spans="2:7" x14ac:dyDescent="0.35">
      <c r="B72" s="27" t="s">
        <v>42</v>
      </c>
      <c r="C72" s="25">
        <v>0</v>
      </c>
      <c r="D72" s="25">
        <v>0</v>
      </c>
      <c r="E72" s="25">
        <v>0</v>
      </c>
      <c r="F72" s="26">
        <f t="shared" si="3"/>
        <v>0</v>
      </c>
      <c r="G72" s="32">
        <f t="shared" ref="G72:G117" si="4">F72/1000</f>
        <v>0</v>
      </c>
    </row>
    <row r="73" spans="2:7" x14ac:dyDescent="0.35">
      <c r="B73" s="27" t="s">
        <v>48</v>
      </c>
      <c r="C73" s="25">
        <v>0</v>
      </c>
      <c r="D73" s="25">
        <v>0</v>
      </c>
      <c r="E73" s="25">
        <v>0</v>
      </c>
      <c r="F73" s="26">
        <f t="shared" si="3"/>
        <v>0</v>
      </c>
      <c r="G73" s="26">
        <f t="shared" si="4"/>
        <v>0</v>
      </c>
    </row>
    <row r="74" spans="2:7" x14ac:dyDescent="0.35">
      <c r="B74" s="27" t="s">
        <v>50</v>
      </c>
      <c r="C74" s="25">
        <v>0</v>
      </c>
      <c r="D74" s="25">
        <v>0</v>
      </c>
      <c r="E74" s="25">
        <v>0</v>
      </c>
      <c r="F74" s="26">
        <f t="shared" si="3"/>
        <v>0</v>
      </c>
      <c r="G74" s="32">
        <f t="shared" si="4"/>
        <v>0</v>
      </c>
    </row>
    <row r="75" spans="2:7" x14ac:dyDescent="0.35">
      <c r="B75" s="27" t="s">
        <v>529</v>
      </c>
      <c r="C75" s="25">
        <v>0</v>
      </c>
      <c r="D75" s="25">
        <v>0</v>
      </c>
      <c r="E75" s="25">
        <v>0</v>
      </c>
      <c r="F75" s="26">
        <f t="shared" si="3"/>
        <v>0</v>
      </c>
      <c r="G75" s="32">
        <f t="shared" si="4"/>
        <v>0</v>
      </c>
    </row>
    <row r="76" spans="2:7" x14ac:dyDescent="0.35">
      <c r="B76" s="27" t="s">
        <v>51</v>
      </c>
      <c r="C76" s="25">
        <v>0</v>
      </c>
      <c r="D76" s="25">
        <v>0</v>
      </c>
      <c r="E76" s="25">
        <v>0</v>
      </c>
      <c r="F76" s="26">
        <f t="shared" si="3"/>
        <v>0</v>
      </c>
      <c r="G76" s="32">
        <f t="shared" si="4"/>
        <v>0</v>
      </c>
    </row>
    <row r="77" spans="2:7" ht="31.5" x14ac:dyDescent="0.35">
      <c r="B77" s="27" t="s">
        <v>52</v>
      </c>
      <c r="C77" s="25">
        <v>0</v>
      </c>
      <c r="D77" s="25">
        <v>0</v>
      </c>
      <c r="E77" s="25">
        <v>0</v>
      </c>
      <c r="F77" s="26">
        <f t="shared" si="3"/>
        <v>0</v>
      </c>
      <c r="G77" s="32">
        <f t="shared" si="4"/>
        <v>0</v>
      </c>
    </row>
    <row r="78" spans="2:7" x14ac:dyDescent="0.35">
      <c r="B78" s="27" t="s">
        <v>53</v>
      </c>
      <c r="C78" s="25">
        <v>0</v>
      </c>
      <c r="D78" s="25">
        <v>0</v>
      </c>
      <c r="E78" s="25">
        <v>0</v>
      </c>
      <c r="F78" s="26">
        <f t="shared" si="3"/>
        <v>0</v>
      </c>
      <c r="G78" s="32">
        <f t="shared" si="4"/>
        <v>0</v>
      </c>
    </row>
    <row r="79" spans="2:7" x14ac:dyDescent="0.35">
      <c r="B79" s="27" t="s">
        <v>54</v>
      </c>
      <c r="C79" s="25">
        <v>0</v>
      </c>
      <c r="D79" s="25">
        <v>0</v>
      </c>
      <c r="E79" s="25">
        <v>0</v>
      </c>
      <c r="F79" s="26">
        <f t="shared" si="3"/>
        <v>0</v>
      </c>
      <c r="G79" s="32">
        <f t="shared" si="4"/>
        <v>0</v>
      </c>
    </row>
    <row r="80" spans="2:7" ht="31.5" x14ac:dyDescent="0.35">
      <c r="B80" s="27" t="s">
        <v>55</v>
      </c>
      <c r="C80" s="25">
        <v>0</v>
      </c>
      <c r="D80" s="25">
        <v>0</v>
      </c>
      <c r="E80" s="25">
        <v>0</v>
      </c>
      <c r="F80" s="26">
        <f t="shared" si="3"/>
        <v>0</v>
      </c>
      <c r="G80" s="32">
        <f t="shared" si="4"/>
        <v>0</v>
      </c>
    </row>
    <row r="81" spans="2:7" ht="31.5" x14ac:dyDescent="0.35">
      <c r="B81" s="27" t="s">
        <v>56</v>
      </c>
      <c r="C81" s="25">
        <v>0</v>
      </c>
      <c r="D81" s="25">
        <v>0</v>
      </c>
      <c r="E81" s="25">
        <v>0</v>
      </c>
      <c r="F81" s="26">
        <f t="shared" si="3"/>
        <v>0</v>
      </c>
      <c r="G81" s="32">
        <f t="shared" si="4"/>
        <v>0</v>
      </c>
    </row>
    <row r="82" spans="2:7" ht="31.5" x14ac:dyDescent="0.35">
      <c r="B82" s="27" t="s">
        <v>530</v>
      </c>
      <c r="C82" s="25">
        <v>0</v>
      </c>
      <c r="D82" s="25">
        <v>0</v>
      </c>
      <c r="E82" s="25">
        <v>0</v>
      </c>
      <c r="F82" s="26">
        <f t="shared" si="3"/>
        <v>0</v>
      </c>
      <c r="G82" s="32">
        <f t="shared" si="4"/>
        <v>0</v>
      </c>
    </row>
    <row r="83" spans="2:7" ht="21" x14ac:dyDescent="0.35">
      <c r="B83" s="27" t="s">
        <v>58</v>
      </c>
      <c r="C83" s="25">
        <v>0</v>
      </c>
      <c r="D83" s="25">
        <v>0</v>
      </c>
      <c r="E83" s="25">
        <v>0</v>
      </c>
      <c r="F83" s="26">
        <f t="shared" si="3"/>
        <v>0</v>
      </c>
      <c r="G83" s="32">
        <f t="shared" si="4"/>
        <v>0</v>
      </c>
    </row>
    <row r="84" spans="2:7" x14ac:dyDescent="0.35">
      <c r="B84" s="27" t="s">
        <v>60</v>
      </c>
      <c r="C84" s="25">
        <v>0</v>
      </c>
      <c r="D84" s="25">
        <v>0</v>
      </c>
      <c r="E84" s="25">
        <v>0</v>
      </c>
      <c r="F84" s="26">
        <f t="shared" si="3"/>
        <v>0</v>
      </c>
      <c r="G84" s="26">
        <f t="shared" si="4"/>
        <v>0</v>
      </c>
    </row>
    <row r="85" spans="2:7" x14ac:dyDescent="0.35">
      <c r="B85" s="27" t="s">
        <v>61</v>
      </c>
      <c r="C85" s="25">
        <v>0</v>
      </c>
      <c r="D85" s="25">
        <v>0</v>
      </c>
      <c r="E85" s="25">
        <v>0</v>
      </c>
      <c r="F85" s="26">
        <f t="shared" si="3"/>
        <v>0</v>
      </c>
      <c r="G85" s="32">
        <f t="shared" si="4"/>
        <v>0</v>
      </c>
    </row>
    <row r="86" spans="2:7" ht="21" x14ac:dyDescent="0.35">
      <c r="B86" s="27" t="s">
        <v>63</v>
      </c>
      <c r="C86" s="25">
        <v>0</v>
      </c>
      <c r="D86" s="25">
        <v>0</v>
      </c>
      <c r="E86" s="25">
        <v>0</v>
      </c>
      <c r="F86" s="26">
        <f t="shared" si="3"/>
        <v>0</v>
      </c>
      <c r="G86" s="32">
        <f t="shared" si="4"/>
        <v>0</v>
      </c>
    </row>
    <row r="87" spans="2:7" x14ac:dyDescent="0.35">
      <c r="B87" s="27" t="s">
        <v>533</v>
      </c>
      <c r="C87" s="25">
        <v>0</v>
      </c>
      <c r="D87" s="25">
        <v>0</v>
      </c>
      <c r="E87" s="25">
        <v>0</v>
      </c>
      <c r="F87" s="26">
        <f t="shared" si="3"/>
        <v>0</v>
      </c>
      <c r="G87" s="32">
        <f t="shared" si="4"/>
        <v>0</v>
      </c>
    </row>
    <row r="88" spans="2:7" x14ac:dyDescent="0.35">
      <c r="B88" s="27" t="s">
        <v>69</v>
      </c>
      <c r="C88" s="25">
        <v>0</v>
      </c>
      <c r="D88" s="25">
        <v>0</v>
      </c>
      <c r="E88" s="25">
        <v>0</v>
      </c>
      <c r="F88" s="26">
        <f t="shared" si="3"/>
        <v>0</v>
      </c>
      <c r="G88" s="32">
        <f t="shared" si="4"/>
        <v>0</v>
      </c>
    </row>
    <row r="89" spans="2:7" x14ac:dyDescent="0.35">
      <c r="B89" s="27" t="s">
        <v>70</v>
      </c>
      <c r="C89" s="25">
        <v>0</v>
      </c>
      <c r="D89" s="25">
        <v>0</v>
      </c>
      <c r="E89" s="25">
        <v>0</v>
      </c>
      <c r="F89" s="26">
        <f t="shared" si="3"/>
        <v>0</v>
      </c>
      <c r="G89" s="32">
        <f t="shared" si="4"/>
        <v>0</v>
      </c>
    </row>
    <row r="90" spans="2:7" x14ac:dyDescent="0.35">
      <c r="B90" s="27" t="s">
        <v>72</v>
      </c>
      <c r="C90" s="25">
        <v>0</v>
      </c>
      <c r="D90" s="25">
        <v>0</v>
      </c>
      <c r="E90" s="25">
        <v>0</v>
      </c>
      <c r="F90" s="26">
        <f t="shared" si="3"/>
        <v>0</v>
      </c>
      <c r="G90" s="32">
        <f t="shared" si="4"/>
        <v>0</v>
      </c>
    </row>
    <row r="91" spans="2:7" x14ac:dyDescent="0.35">
      <c r="B91" s="27" t="s">
        <v>74</v>
      </c>
      <c r="C91" s="25">
        <v>0</v>
      </c>
      <c r="D91" s="25">
        <v>0</v>
      </c>
      <c r="E91" s="25">
        <v>0</v>
      </c>
      <c r="F91" s="26">
        <f t="shared" si="3"/>
        <v>0</v>
      </c>
      <c r="G91" s="32">
        <f t="shared" si="4"/>
        <v>0</v>
      </c>
    </row>
    <row r="92" spans="2:7" x14ac:dyDescent="0.35">
      <c r="B92" s="27" t="s">
        <v>75</v>
      </c>
      <c r="C92" s="25">
        <v>0</v>
      </c>
      <c r="D92" s="25">
        <v>0</v>
      </c>
      <c r="E92" s="25">
        <v>0</v>
      </c>
      <c r="F92" s="26">
        <f t="shared" si="3"/>
        <v>0</v>
      </c>
      <c r="G92" s="32">
        <f t="shared" si="4"/>
        <v>0</v>
      </c>
    </row>
    <row r="93" spans="2:7" ht="21" x14ac:dyDescent="0.35">
      <c r="B93" s="27" t="s">
        <v>76</v>
      </c>
      <c r="C93" s="25">
        <v>0</v>
      </c>
      <c r="D93" s="25">
        <v>0</v>
      </c>
      <c r="E93" s="25">
        <v>0</v>
      </c>
      <c r="F93" s="26">
        <f t="shared" si="3"/>
        <v>0</v>
      </c>
      <c r="G93" s="32">
        <f t="shared" si="4"/>
        <v>0</v>
      </c>
    </row>
    <row r="94" spans="2:7" x14ac:dyDescent="0.35">
      <c r="B94" s="27" t="s">
        <v>77</v>
      </c>
      <c r="C94" s="25">
        <v>0</v>
      </c>
      <c r="D94" s="25">
        <v>0</v>
      </c>
      <c r="E94" s="25">
        <v>0</v>
      </c>
      <c r="F94" s="26">
        <f t="shared" si="3"/>
        <v>0</v>
      </c>
      <c r="G94" s="32">
        <f t="shared" si="4"/>
        <v>0</v>
      </c>
    </row>
    <row r="95" spans="2:7" x14ac:dyDescent="0.35">
      <c r="B95" s="27" t="s">
        <v>534</v>
      </c>
      <c r="C95" s="25">
        <v>0</v>
      </c>
      <c r="D95" s="25">
        <v>0</v>
      </c>
      <c r="E95" s="25">
        <v>0</v>
      </c>
      <c r="F95" s="26">
        <f t="shared" si="3"/>
        <v>0</v>
      </c>
      <c r="G95" s="26">
        <f t="shared" si="4"/>
        <v>0</v>
      </c>
    </row>
    <row r="96" spans="2:7" ht="21" x14ac:dyDescent="0.35">
      <c r="B96" s="27" t="s">
        <v>79</v>
      </c>
      <c r="C96" s="25">
        <v>0</v>
      </c>
      <c r="D96" s="25">
        <v>0</v>
      </c>
      <c r="E96" s="25">
        <v>0</v>
      </c>
      <c r="F96" s="26">
        <f t="shared" si="3"/>
        <v>0</v>
      </c>
      <c r="G96" s="32">
        <f t="shared" si="4"/>
        <v>0</v>
      </c>
    </row>
    <row r="97" spans="2:7" ht="21" x14ac:dyDescent="0.35">
      <c r="B97" s="27" t="s">
        <v>80</v>
      </c>
      <c r="C97" s="25">
        <v>0</v>
      </c>
      <c r="D97" s="25">
        <v>0</v>
      </c>
      <c r="E97" s="25">
        <v>0</v>
      </c>
      <c r="F97" s="26">
        <f t="shared" si="3"/>
        <v>0</v>
      </c>
      <c r="G97" s="32">
        <f t="shared" si="4"/>
        <v>0</v>
      </c>
    </row>
    <row r="98" spans="2:7" ht="21" x14ac:dyDescent="0.35">
      <c r="B98" s="27" t="s">
        <v>81</v>
      </c>
      <c r="C98" s="25">
        <v>0</v>
      </c>
      <c r="D98" s="25">
        <v>0</v>
      </c>
      <c r="E98" s="25">
        <v>0</v>
      </c>
      <c r="F98" s="26">
        <f t="shared" si="3"/>
        <v>0</v>
      </c>
      <c r="G98" s="32">
        <f t="shared" si="4"/>
        <v>0</v>
      </c>
    </row>
    <row r="99" spans="2:7" x14ac:dyDescent="0.35">
      <c r="B99" s="27" t="s">
        <v>82</v>
      </c>
      <c r="C99" s="25">
        <v>0</v>
      </c>
      <c r="D99" s="25">
        <v>0</v>
      </c>
      <c r="E99" s="25">
        <v>0</v>
      </c>
      <c r="F99" s="26">
        <f t="shared" si="3"/>
        <v>0</v>
      </c>
      <c r="G99" s="32">
        <f t="shared" si="4"/>
        <v>0</v>
      </c>
    </row>
    <row r="100" spans="2:7" x14ac:dyDescent="0.35">
      <c r="B100" s="27" t="s">
        <v>83</v>
      </c>
      <c r="C100" s="25">
        <v>0</v>
      </c>
      <c r="D100" s="25">
        <v>0</v>
      </c>
      <c r="E100" s="25">
        <v>0</v>
      </c>
      <c r="F100" s="26">
        <f t="shared" si="3"/>
        <v>0</v>
      </c>
      <c r="G100" s="32">
        <f t="shared" si="4"/>
        <v>0</v>
      </c>
    </row>
    <row r="101" spans="2:7" x14ac:dyDescent="0.35">
      <c r="B101" s="27" t="s">
        <v>84</v>
      </c>
      <c r="C101" s="25">
        <v>0</v>
      </c>
      <c r="D101" s="25">
        <v>0</v>
      </c>
      <c r="E101" s="25">
        <v>0</v>
      </c>
      <c r="F101" s="26">
        <f t="shared" si="3"/>
        <v>0</v>
      </c>
      <c r="G101" s="32">
        <f t="shared" si="4"/>
        <v>0</v>
      </c>
    </row>
    <row r="102" spans="2:7" x14ac:dyDescent="0.35">
      <c r="B102" s="27" t="s">
        <v>85</v>
      </c>
      <c r="C102" s="25">
        <v>0</v>
      </c>
      <c r="D102" s="25">
        <v>0</v>
      </c>
      <c r="E102" s="25">
        <v>0</v>
      </c>
      <c r="F102" s="26">
        <f t="shared" si="3"/>
        <v>0</v>
      </c>
      <c r="G102" s="32">
        <f t="shared" si="4"/>
        <v>0</v>
      </c>
    </row>
    <row r="103" spans="2:7" x14ac:dyDescent="0.35">
      <c r="B103" s="27" t="s">
        <v>86</v>
      </c>
      <c r="C103" s="25">
        <v>0</v>
      </c>
      <c r="D103" s="25">
        <v>0</v>
      </c>
      <c r="E103" s="25">
        <v>0</v>
      </c>
      <c r="F103" s="26">
        <f t="shared" ref="F103:F118" si="5">SUM(C103:E103)</f>
        <v>0</v>
      </c>
      <c r="G103" s="32">
        <f t="shared" si="4"/>
        <v>0</v>
      </c>
    </row>
    <row r="104" spans="2:7" ht="21" x14ac:dyDescent="0.35">
      <c r="B104" s="27" t="s">
        <v>87</v>
      </c>
      <c r="C104" s="25">
        <v>0</v>
      </c>
      <c r="D104" s="25">
        <v>0</v>
      </c>
      <c r="E104" s="25">
        <v>0</v>
      </c>
      <c r="F104" s="26">
        <f t="shared" si="5"/>
        <v>0</v>
      </c>
      <c r="G104" s="32">
        <f t="shared" si="4"/>
        <v>0</v>
      </c>
    </row>
    <row r="105" spans="2:7" x14ac:dyDescent="0.35">
      <c r="B105" s="27" t="s">
        <v>535</v>
      </c>
      <c r="C105" s="25">
        <v>0</v>
      </c>
      <c r="D105" s="25">
        <v>0</v>
      </c>
      <c r="E105" s="25">
        <v>0</v>
      </c>
      <c r="F105" s="26">
        <f t="shared" si="5"/>
        <v>0</v>
      </c>
      <c r="G105" s="32">
        <f t="shared" si="4"/>
        <v>0</v>
      </c>
    </row>
    <row r="106" spans="2:7" x14ac:dyDescent="0.35">
      <c r="B106" s="27" t="s">
        <v>89</v>
      </c>
      <c r="C106" s="25">
        <v>0</v>
      </c>
      <c r="D106" s="25">
        <v>0</v>
      </c>
      <c r="E106" s="25">
        <v>0</v>
      </c>
      <c r="F106" s="26">
        <f t="shared" si="5"/>
        <v>0</v>
      </c>
      <c r="G106" s="26">
        <f t="shared" si="4"/>
        <v>0</v>
      </c>
    </row>
    <row r="107" spans="2:7" x14ac:dyDescent="0.35">
      <c r="B107" s="27" t="s">
        <v>90</v>
      </c>
      <c r="C107" s="25">
        <v>0</v>
      </c>
      <c r="D107" s="25">
        <v>0</v>
      </c>
      <c r="E107" s="25">
        <v>0</v>
      </c>
      <c r="F107" s="26">
        <f t="shared" si="5"/>
        <v>0</v>
      </c>
      <c r="G107" s="32">
        <f t="shared" si="4"/>
        <v>0</v>
      </c>
    </row>
    <row r="108" spans="2:7" x14ac:dyDescent="0.35">
      <c r="B108" s="27" t="s">
        <v>91</v>
      </c>
      <c r="C108" s="25">
        <v>0</v>
      </c>
      <c r="D108" s="25">
        <v>0</v>
      </c>
      <c r="E108" s="25">
        <v>0</v>
      </c>
      <c r="F108" s="26">
        <f t="shared" si="5"/>
        <v>0</v>
      </c>
      <c r="G108" s="32">
        <f t="shared" si="4"/>
        <v>0</v>
      </c>
    </row>
    <row r="109" spans="2:7" x14ac:dyDescent="0.35">
      <c r="B109" s="27" t="s">
        <v>92</v>
      </c>
      <c r="C109" s="25">
        <v>0</v>
      </c>
      <c r="D109" s="25">
        <v>0</v>
      </c>
      <c r="E109" s="25">
        <v>0</v>
      </c>
      <c r="F109" s="26">
        <f t="shared" si="5"/>
        <v>0</v>
      </c>
      <c r="G109" s="32">
        <f t="shared" si="4"/>
        <v>0</v>
      </c>
    </row>
    <row r="110" spans="2:7" x14ac:dyDescent="0.35">
      <c r="B110" s="27" t="s">
        <v>93</v>
      </c>
      <c r="C110" s="25">
        <v>0</v>
      </c>
      <c r="D110" s="25">
        <v>0</v>
      </c>
      <c r="E110" s="25">
        <v>0</v>
      </c>
      <c r="F110" s="26">
        <f t="shared" si="5"/>
        <v>0</v>
      </c>
      <c r="G110" s="32">
        <f t="shared" si="4"/>
        <v>0</v>
      </c>
    </row>
    <row r="111" spans="2:7" x14ac:dyDescent="0.35">
      <c r="B111" s="27" t="s">
        <v>94</v>
      </c>
      <c r="C111" s="25">
        <v>0</v>
      </c>
      <c r="D111" s="25">
        <v>0</v>
      </c>
      <c r="E111" s="25">
        <v>0</v>
      </c>
      <c r="F111" s="26">
        <f t="shared" si="5"/>
        <v>0</v>
      </c>
      <c r="G111" s="32">
        <f t="shared" si="4"/>
        <v>0</v>
      </c>
    </row>
    <row r="112" spans="2:7" ht="21" x14ac:dyDescent="0.35">
      <c r="B112" s="27" t="s">
        <v>96</v>
      </c>
      <c r="C112" s="25">
        <v>0</v>
      </c>
      <c r="D112" s="25">
        <v>0</v>
      </c>
      <c r="E112" s="25">
        <v>0</v>
      </c>
      <c r="F112" s="26">
        <f t="shared" si="5"/>
        <v>0</v>
      </c>
      <c r="G112" s="32">
        <f t="shared" si="4"/>
        <v>0</v>
      </c>
    </row>
    <row r="113" spans="2:7" x14ac:dyDescent="0.35">
      <c r="B113" s="27" t="s">
        <v>536</v>
      </c>
      <c r="C113" s="25">
        <v>0</v>
      </c>
      <c r="D113" s="25">
        <v>0</v>
      </c>
      <c r="E113" s="25">
        <v>0</v>
      </c>
      <c r="F113" s="26">
        <f t="shared" si="5"/>
        <v>0</v>
      </c>
      <c r="G113" s="32">
        <f t="shared" si="4"/>
        <v>0</v>
      </c>
    </row>
    <row r="114" spans="2:7" ht="21" x14ac:dyDescent="0.35">
      <c r="B114" s="27" t="s">
        <v>97</v>
      </c>
      <c r="C114" s="25">
        <v>0</v>
      </c>
      <c r="D114" s="25">
        <v>0</v>
      </c>
      <c r="E114" s="25">
        <v>0</v>
      </c>
      <c r="F114" s="26">
        <f t="shared" si="5"/>
        <v>0</v>
      </c>
      <c r="G114" s="32">
        <f t="shared" si="4"/>
        <v>0</v>
      </c>
    </row>
    <row r="115" spans="2:7" ht="21" x14ac:dyDescent="0.35">
      <c r="B115" s="27" t="s">
        <v>98</v>
      </c>
      <c r="C115" s="25">
        <v>0</v>
      </c>
      <c r="D115" s="25">
        <v>0</v>
      </c>
      <c r="E115" s="25">
        <v>0</v>
      </c>
      <c r="F115" s="26">
        <f t="shared" si="5"/>
        <v>0</v>
      </c>
      <c r="G115" s="32">
        <f t="shared" si="4"/>
        <v>0</v>
      </c>
    </row>
    <row r="116" spans="2:7" x14ac:dyDescent="0.35">
      <c r="B116" s="27" t="s">
        <v>3</v>
      </c>
      <c r="C116" s="25">
        <v>0</v>
      </c>
      <c r="D116" s="25">
        <v>0</v>
      </c>
      <c r="E116" s="25">
        <v>0</v>
      </c>
      <c r="F116" s="26">
        <f t="shared" si="5"/>
        <v>0</v>
      </c>
      <c r="G116" s="32">
        <f t="shared" si="4"/>
        <v>0</v>
      </c>
    </row>
    <row r="117" spans="2:7" ht="21" x14ac:dyDescent="0.35">
      <c r="B117" s="27" t="s">
        <v>101</v>
      </c>
      <c r="C117" s="25">
        <v>0</v>
      </c>
      <c r="D117" s="25">
        <v>0</v>
      </c>
      <c r="E117" s="25">
        <v>0</v>
      </c>
      <c r="F117" s="26">
        <f t="shared" si="5"/>
        <v>0</v>
      </c>
      <c r="G117" s="26">
        <f t="shared" si="4"/>
        <v>0</v>
      </c>
    </row>
    <row r="118" spans="2:7" x14ac:dyDescent="0.35">
      <c r="B118" s="27" t="s">
        <v>102</v>
      </c>
      <c r="C118" s="25">
        <v>0</v>
      </c>
      <c r="D118" s="25">
        <v>0</v>
      </c>
      <c r="E118" s="25">
        <v>0</v>
      </c>
      <c r="F118" s="26">
        <f t="shared" si="5"/>
        <v>0</v>
      </c>
      <c r="G118" s="32">
        <f t="shared" ref="G118" si="6">F118/1000</f>
        <v>0</v>
      </c>
    </row>
    <row r="119" spans="2:7" x14ac:dyDescent="0.35">
      <c r="C119" s="30">
        <f>SUM(C8:C118)</f>
        <v>1395992.5700000003</v>
      </c>
      <c r="D119" s="30">
        <f t="shared" ref="D119:G119" si="7">SUM(D8:D118)</f>
        <v>1203361.7799999998</v>
      </c>
      <c r="E119" s="30">
        <f t="shared" si="7"/>
        <v>570.70000000000005</v>
      </c>
      <c r="F119" s="30">
        <f t="shared" si="7"/>
        <v>2599925.0500000003</v>
      </c>
      <c r="G119" s="30">
        <f t="shared" si="7"/>
        <v>2599.9250500000016</v>
      </c>
    </row>
    <row r="120" spans="2:7" x14ac:dyDescent="0.35">
      <c r="C120" s="30">
        <f>C119/1000</f>
        <v>1395.9925700000003</v>
      </c>
      <c r="D120" s="30">
        <f t="shared" ref="D120:G120" si="8">D119/1000</f>
        <v>1203.3617799999997</v>
      </c>
      <c r="E120" s="30">
        <f t="shared" si="8"/>
        <v>0.5707000000000001</v>
      </c>
      <c r="F120" s="30">
        <f t="shared" si="8"/>
        <v>2599.9250500000003</v>
      </c>
      <c r="G120" s="30">
        <f t="shared" si="8"/>
        <v>2.5999250500000017</v>
      </c>
    </row>
  </sheetData>
  <autoFilter ref="B6:F6" xr:uid="{178670C4-991D-4597-B84E-9B61FA399E6D}">
    <sortState xmlns:xlrd2="http://schemas.microsoft.com/office/spreadsheetml/2017/richdata2" ref="B7:F118">
      <sortCondition descending="1" ref="F6"/>
    </sortState>
  </autoFilter>
  <mergeCells count="1">
    <mergeCell ref="B2:M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AEB00-F3D5-400C-8C56-230DCEE46496}">
  <dimension ref="A1:P120"/>
  <sheetViews>
    <sheetView zoomScale="85" zoomScaleNormal="85" workbookViewId="0">
      <selection activeCell="A79" sqref="A79"/>
    </sheetView>
  </sheetViews>
  <sheetFormatPr baseColWidth="10" defaultColWidth="11.54296875" defaultRowHeight="14.5" x14ac:dyDescent="0.35"/>
  <cols>
    <col min="1" max="1" width="3.08984375" style="31" customWidth="1"/>
    <col min="2" max="2" width="63.54296875" style="17" customWidth="1"/>
    <col min="3" max="3" width="10.08984375" style="17" customWidth="1"/>
    <col min="4" max="4" width="10" style="17" customWidth="1"/>
    <col min="5" max="5" width="10.1796875" style="17" customWidth="1"/>
    <col min="6" max="6" width="10.08984375" style="17" customWidth="1"/>
    <col min="7" max="7" width="11.54296875" style="17"/>
    <col min="8" max="8" width="8.54296875" style="17" customWidth="1"/>
    <col min="9" max="9" width="7.90625" style="17" customWidth="1"/>
    <col min="10" max="10" width="8.36328125" style="23" customWidth="1"/>
    <col min="11" max="11" width="7.1796875" style="33" customWidth="1"/>
    <col min="12" max="15" width="11.54296875" style="17"/>
    <col min="16" max="16" width="21.90625" style="17" customWidth="1"/>
    <col min="17" max="16384" width="11.54296875" style="17"/>
  </cols>
  <sheetData>
    <row r="1" spans="1:16" ht="15" thickBot="1" x14ac:dyDescent="0.4">
      <c r="A1" s="30"/>
      <c r="J1" s="17"/>
      <c r="K1" s="17"/>
    </row>
    <row r="2" spans="1:16" ht="14.4" customHeight="1" x14ac:dyDescent="0.35">
      <c r="A2" s="30"/>
      <c r="B2" s="91" t="s">
        <v>542</v>
      </c>
      <c r="C2" s="92"/>
      <c r="D2" s="92"/>
      <c r="E2" s="92"/>
      <c r="F2" s="92"/>
      <c r="G2" s="92"/>
      <c r="H2" s="92"/>
      <c r="I2" s="92"/>
      <c r="J2" s="92"/>
      <c r="K2" s="92"/>
      <c r="L2" s="92"/>
      <c r="M2" s="92"/>
      <c r="N2" s="92"/>
      <c r="O2" s="92"/>
      <c r="P2" s="93"/>
    </row>
    <row r="3" spans="1:16" x14ac:dyDescent="0.35">
      <c r="A3" s="30"/>
      <c r="B3" s="94"/>
      <c r="C3" s="95"/>
      <c r="D3" s="95"/>
      <c r="E3" s="95"/>
      <c r="F3" s="95"/>
      <c r="G3" s="95"/>
      <c r="H3" s="95"/>
      <c r="I3" s="95"/>
      <c r="J3" s="95"/>
      <c r="K3" s="95"/>
      <c r="L3" s="95"/>
      <c r="M3" s="95"/>
      <c r="N3" s="95"/>
      <c r="O3" s="95"/>
      <c r="P3" s="96"/>
    </row>
    <row r="4" spans="1:16" ht="15" thickBot="1" x14ac:dyDescent="0.4">
      <c r="A4" s="30"/>
      <c r="B4" s="97"/>
      <c r="C4" s="98"/>
      <c r="D4" s="98"/>
      <c r="E4" s="98"/>
      <c r="F4" s="98"/>
      <c r="G4" s="98"/>
      <c r="H4" s="98"/>
      <c r="I4" s="98"/>
      <c r="J4" s="98"/>
      <c r="K4" s="98"/>
      <c r="L4" s="98"/>
      <c r="M4" s="98"/>
      <c r="N4" s="98"/>
      <c r="O4" s="98"/>
      <c r="P4" s="99"/>
    </row>
    <row r="5" spans="1:16" s="30" customFormat="1" x14ac:dyDescent="0.35">
      <c r="A5" s="31"/>
      <c r="C5" s="30" t="s">
        <v>405</v>
      </c>
      <c r="D5" s="30" t="s">
        <v>406</v>
      </c>
      <c r="E5" s="30" t="s">
        <v>407</v>
      </c>
      <c r="F5" s="30" t="s">
        <v>408</v>
      </c>
      <c r="G5" s="30" t="s">
        <v>409</v>
      </c>
      <c r="H5" s="30" t="s">
        <v>410</v>
      </c>
      <c r="I5" s="30" t="s">
        <v>411</v>
      </c>
      <c r="J5" s="30" t="s">
        <v>412</v>
      </c>
      <c r="K5" s="30" t="s">
        <v>413</v>
      </c>
      <c r="L5" s="30" t="s">
        <v>414</v>
      </c>
      <c r="M5" s="30" t="s">
        <v>415</v>
      </c>
      <c r="N5" s="30" t="s">
        <v>416</v>
      </c>
      <c r="O5" s="30" t="s">
        <v>417</v>
      </c>
      <c r="P5" s="30" t="s">
        <v>418</v>
      </c>
    </row>
    <row r="6" spans="1:16" ht="63" x14ac:dyDescent="0.35">
      <c r="B6" s="38" t="s">
        <v>0</v>
      </c>
      <c r="C6" s="38" t="s">
        <v>305</v>
      </c>
      <c r="D6" s="38" t="s">
        <v>306</v>
      </c>
      <c r="E6" s="38" t="s">
        <v>307</v>
      </c>
      <c r="F6" s="38" t="s">
        <v>302</v>
      </c>
      <c r="G6" s="38" t="s">
        <v>303</v>
      </c>
      <c r="H6" s="38" t="s">
        <v>304</v>
      </c>
      <c r="I6" s="38" t="s">
        <v>296</v>
      </c>
      <c r="J6" s="41" t="s">
        <v>511</v>
      </c>
      <c r="K6" s="41" t="s">
        <v>512</v>
      </c>
    </row>
    <row r="7" spans="1:16" s="30" customFormat="1" ht="10.25" customHeight="1" x14ac:dyDescent="0.35">
      <c r="A7" s="31"/>
      <c r="B7" s="34"/>
      <c r="C7" s="34" t="s">
        <v>495</v>
      </c>
      <c r="D7" s="34" t="s">
        <v>496</v>
      </c>
      <c r="E7" s="34" t="s">
        <v>497</v>
      </c>
      <c r="F7" s="34" t="s">
        <v>498</v>
      </c>
      <c r="G7" s="34" t="s">
        <v>499</v>
      </c>
      <c r="H7" s="34" t="s">
        <v>500</v>
      </c>
      <c r="I7" s="34" t="s">
        <v>418</v>
      </c>
      <c r="J7" s="60"/>
      <c r="K7" s="60"/>
    </row>
    <row r="8" spans="1:16" s="30" customFormat="1" x14ac:dyDescent="0.35">
      <c r="A8" s="31"/>
      <c r="B8" s="107" t="s">
        <v>4</v>
      </c>
      <c r="C8" s="108">
        <v>1607022.54</v>
      </c>
      <c r="D8" s="108">
        <v>1010210.26</v>
      </c>
      <c r="E8" s="108">
        <v>11031.15</v>
      </c>
      <c r="F8" s="108">
        <v>549146.97</v>
      </c>
      <c r="G8" s="108">
        <v>395530.36</v>
      </c>
      <c r="H8" s="108">
        <v>178</v>
      </c>
      <c r="I8" s="108">
        <v>786.24</v>
      </c>
      <c r="J8" s="109">
        <f t="shared" ref="J8:J39" si="0">SUM(C8:I8)</f>
        <v>3573905.52</v>
      </c>
      <c r="K8" s="64">
        <f t="shared" ref="K8:K39" si="1">J8/1000</f>
        <v>3573.9055199999998</v>
      </c>
      <c r="L8" s="17"/>
      <c r="M8" s="17"/>
      <c r="N8" s="17"/>
      <c r="O8" s="17"/>
      <c r="P8" s="17"/>
    </row>
    <row r="9" spans="1:16" ht="21" x14ac:dyDescent="0.35">
      <c r="A9" s="31" t="s">
        <v>315</v>
      </c>
      <c r="B9" s="101" t="s">
        <v>6</v>
      </c>
      <c r="C9" s="102">
        <v>68270.89</v>
      </c>
      <c r="D9" s="102">
        <v>1003677.26</v>
      </c>
      <c r="E9" s="102">
        <v>1013.1</v>
      </c>
      <c r="F9" s="102">
        <v>0</v>
      </c>
      <c r="G9" s="102">
        <v>68177.11</v>
      </c>
      <c r="H9" s="102">
        <v>178</v>
      </c>
      <c r="I9" s="102">
        <v>0</v>
      </c>
      <c r="J9" s="103">
        <f t="shared" si="0"/>
        <v>1141316.3600000001</v>
      </c>
      <c r="K9" s="62">
        <f t="shared" si="1"/>
        <v>1141.31636</v>
      </c>
    </row>
    <row r="10" spans="1:16" x14ac:dyDescent="0.35">
      <c r="A10" s="31" t="s">
        <v>320</v>
      </c>
      <c r="B10" s="101" t="s">
        <v>9</v>
      </c>
      <c r="C10" s="102">
        <v>449387.21</v>
      </c>
      <c r="D10" s="102">
        <v>0</v>
      </c>
      <c r="E10" s="102">
        <v>0</v>
      </c>
      <c r="F10" s="102">
        <v>0</v>
      </c>
      <c r="G10" s="102">
        <v>0</v>
      </c>
      <c r="H10" s="102">
        <v>0</v>
      </c>
      <c r="I10" s="102">
        <v>0</v>
      </c>
      <c r="J10" s="103">
        <f t="shared" si="0"/>
        <v>449387.21</v>
      </c>
      <c r="K10" s="62">
        <f t="shared" si="1"/>
        <v>449.38721000000004</v>
      </c>
    </row>
    <row r="11" spans="1:16" ht="21" x14ac:dyDescent="0.35">
      <c r="A11" s="31" t="s">
        <v>319</v>
      </c>
      <c r="B11" s="101" t="s">
        <v>29</v>
      </c>
      <c r="C11" s="102">
        <v>22728.74</v>
      </c>
      <c r="D11" s="102">
        <v>2376</v>
      </c>
      <c r="E11" s="102">
        <v>0</v>
      </c>
      <c r="F11" s="102">
        <v>283858.3</v>
      </c>
      <c r="G11" s="102">
        <v>11143</v>
      </c>
      <c r="H11" s="102">
        <v>0</v>
      </c>
      <c r="I11" s="102">
        <v>0</v>
      </c>
      <c r="J11" s="103">
        <f t="shared" si="0"/>
        <v>320106.03999999998</v>
      </c>
      <c r="K11" s="62">
        <f t="shared" si="1"/>
        <v>320.10604000000001</v>
      </c>
    </row>
    <row r="12" spans="1:16" ht="21" x14ac:dyDescent="0.35">
      <c r="A12" s="31" t="s">
        <v>359</v>
      </c>
      <c r="B12" s="101" t="s">
        <v>27</v>
      </c>
      <c r="C12" s="102">
        <v>176134.85</v>
      </c>
      <c r="D12" s="102">
        <v>0</v>
      </c>
      <c r="E12" s="102">
        <v>176</v>
      </c>
      <c r="F12" s="102">
        <v>27550</v>
      </c>
      <c r="G12" s="102">
        <v>810</v>
      </c>
      <c r="H12" s="102">
        <v>0</v>
      </c>
      <c r="I12" s="102">
        <v>0</v>
      </c>
      <c r="J12" s="103">
        <f t="shared" si="0"/>
        <v>204670.85</v>
      </c>
      <c r="K12" s="62">
        <f t="shared" si="1"/>
        <v>204.67085</v>
      </c>
    </row>
    <row r="13" spans="1:16" x14ac:dyDescent="0.35">
      <c r="A13" s="31" t="s">
        <v>578</v>
      </c>
      <c r="B13" s="101" t="s">
        <v>47</v>
      </c>
      <c r="C13" s="102">
        <v>59.6</v>
      </c>
      <c r="D13" s="102">
        <v>0</v>
      </c>
      <c r="E13" s="102">
        <v>0.5</v>
      </c>
      <c r="F13" s="102">
        <v>0</v>
      </c>
      <c r="G13" s="102">
        <v>158000</v>
      </c>
      <c r="H13" s="102">
        <v>0</v>
      </c>
      <c r="I13" s="102">
        <v>0</v>
      </c>
      <c r="J13" s="103">
        <f t="shared" si="0"/>
        <v>158060.1</v>
      </c>
      <c r="K13" s="62">
        <f t="shared" si="1"/>
        <v>158.06010000000001</v>
      </c>
    </row>
    <row r="14" spans="1:16" ht="21" x14ac:dyDescent="0.35">
      <c r="A14" s="31" t="s">
        <v>318</v>
      </c>
      <c r="B14" s="101" t="s">
        <v>35</v>
      </c>
      <c r="C14" s="102">
        <v>78049.81</v>
      </c>
      <c r="D14" s="102">
        <v>0</v>
      </c>
      <c r="E14" s="102">
        <v>6241</v>
      </c>
      <c r="F14" s="102">
        <v>42719.5</v>
      </c>
      <c r="G14" s="102">
        <v>2274.31</v>
      </c>
      <c r="H14" s="102">
        <v>0</v>
      </c>
      <c r="I14" s="102">
        <v>0</v>
      </c>
      <c r="J14" s="103">
        <f t="shared" si="0"/>
        <v>129284.62</v>
      </c>
      <c r="K14" s="62">
        <f t="shared" si="1"/>
        <v>129.28461999999999</v>
      </c>
    </row>
    <row r="15" spans="1:16" x14ac:dyDescent="0.35">
      <c r="A15" s="31" t="s">
        <v>316</v>
      </c>
      <c r="B15" s="101" t="s">
        <v>40</v>
      </c>
      <c r="C15" s="102">
        <v>119986.49</v>
      </c>
      <c r="D15" s="102">
        <v>0</v>
      </c>
      <c r="E15" s="102">
        <v>900.45</v>
      </c>
      <c r="F15" s="102">
        <v>6823</v>
      </c>
      <c r="G15" s="102">
        <v>11.3</v>
      </c>
      <c r="H15" s="102">
        <v>0</v>
      </c>
      <c r="I15" s="102">
        <v>124.24</v>
      </c>
      <c r="J15" s="103">
        <f t="shared" si="0"/>
        <v>127845.48000000001</v>
      </c>
      <c r="K15" s="62">
        <f t="shared" si="1"/>
        <v>127.84548000000001</v>
      </c>
    </row>
    <row r="16" spans="1:16" x14ac:dyDescent="0.35">
      <c r="A16" s="31" t="s">
        <v>321</v>
      </c>
      <c r="B16" s="101" t="s">
        <v>48</v>
      </c>
      <c r="C16" s="102">
        <v>65.2</v>
      </c>
      <c r="D16" s="102">
        <v>0</v>
      </c>
      <c r="E16" s="102">
        <v>0</v>
      </c>
      <c r="F16" s="102">
        <v>25</v>
      </c>
      <c r="G16" s="102">
        <v>112219.29</v>
      </c>
      <c r="H16" s="102">
        <v>0</v>
      </c>
      <c r="I16" s="102">
        <v>0</v>
      </c>
      <c r="J16" s="103">
        <f t="shared" si="0"/>
        <v>112309.48999999999</v>
      </c>
      <c r="K16" s="62">
        <f t="shared" si="1"/>
        <v>112.30949</v>
      </c>
    </row>
    <row r="17" spans="1:16" ht="21" x14ac:dyDescent="0.35">
      <c r="A17" s="31" t="s">
        <v>373</v>
      </c>
      <c r="B17" s="101" t="s">
        <v>5</v>
      </c>
      <c r="C17" s="102">
        <v>78860.89</v>
      </c>
      <c r="D17" s="102">
        <v>109.1</v>
      </c>
      <c r="E17" s="102">
        <v>986.9</v>
      </c>
      <c r="F17" s="102">
        <v>0</v>
      </c>
      <c r="G17" s="102">
        <v>10067.049999999999</v>
      </c>
      <c r="H17" s="102">
        <v>0</v>
      </c>
      <c r="I17" s="102">
        <v>7.7</v>
      </c>
      <c r="J17" s="103">
        <f t="shared" si="0"/>
        <v>90031.64</v>
      </c>
      <c r="K17" s="62">
        <f t="shared" si="1"/>
        <v>90.031639999999996</v>
      </c>
      <c r="L17" s="30"/>
      <c r="M17" s="30"/>
      <c r="N17" s="30"/>
      <c r="O17" s="30"/>
      <c r="P17" s="30"/>
    </row>
    <row r="18" spans="1:16" ht="31.5" x14ac:dyDescent="0.35">
      <c r="A18" s="31" t="s">
        <v>434</v>
      </c>
      <c r="B18" s="101" t="s">
        <v>100</v>
      </c>
      <c r="C18" s="102">
        <v>74686.45</v>
      </c>
      <c r="D18" s="102">
        <v>0</v>
      </c>
      <c r="E18" s="102">
        <v>99.1</v>
      </c>
      <c r="F18" s="102">
        <v>4038.72</v>
      </c>
      <c r="G18" s="102">
        <v>176.7</v>
      </c>
      <c r="H18" s="102">
        <v>0</v>
      </c>
      <c r="I18" s="102">
        <v>0</v>
      </c>
      <c r="J18" s="103">
        <f t="shared" si="0"/>
        <v>79000.97</v>
      </c>
      <c r="K18" s="62">
        <f t="shared" si="1"/>
        <v>79.000969999999995</v>
      </c>
    </row>
    <row r="19" spans="1:16" x14ac:dyDescent="0.35">
      <c r="B19" s="101" t="s">
        <v>26</v>
      </c>
      <c r="C19" s="102">
        <v>18665.099999999999</v>
      </c>
      <c r="D19" s="102">
        <v>1032.2</v>
      </c>
      <c r="E19" s="102">
        <v>0</v>
      </c>
      <c r="F19" s="102">
        <v>50277.4</v>
      </c>
      <c r="G19" s="102">
        <v>385.8</v>
      </c>
      <c r="H19" s="102">
        <v>0</v>
      </c>
      <c r="I19" s="102">
        <v>0</v>
      </c>
      <c r="J19" s="103">
        <f t="shared" si="0"/>
        <v>70360.5</v>
      </c>
      <c r="K19" s="62">
        <f t="shared" si="1"/>
        <v>70.360500000000002</v>
      </c>
    </row>
    <row r="20" spans="1:16" x14ac:dyDescent="0.35">
      <c r="B20" s="101" t="s">
        <v>10</v>
      </c>
      <c r="C20" s="102">
        <v>54254.96</v>
      </c>
      <c r="D20" s="102">
        <v>143.6</v>
      </c>
      <c r="E20" s="102">
        <v>247.5</v>
      </c>
      <c r="F20" s="102">
        <v>39</v>
      </c>
      <c r="G20" s="102">
        <v>8260.65</v>
      </c>
      <c r="H20" s="102">
        <v>0</v>
      </c>
      <c r="I20" s="102">
        <v>519</v>
      </c>
      <c r="J20" s="103">
        <f t="shared" si="0"/>
        <v>63464.71</v>
      </c>
      <c r="K20" s="62">
        <f t="shared" si="1"/>
        <v>63.464709999999997</v>
      </c>
    </row>
    <row r="21" spans="1:16" x14ac:dyDescent="0.35">
      <c r="B21" s="101" t="s">
        <v>18</v>
      </c>
      <c r="C21" s="102">
        <v>61371.4</v>
      </c>
      <c r="D21" s="102">
        <v>0</v>
      </c>
      <c r="E21" s="102">
        <v>0</v>
      </c>
      <c r="F21" s="102">
        <v>725.4</v>
      </c>
      <c r="G21" s="102">
        <v>834</v>
      </c>
      <c r="H21" s="102">
        <v>0</v>
      </c>
      <c r="I21" s="102">
        <v>0</v>
      </c>
      <c r="J21" s="103">
        <f t="shared" si="0"/>
        <v>62930.8</v>
      </c>
      <c r="K21" s="62">
        <f t="shared" si="1"/>
        <v>62.930800000000005</v>
      </c>
    </row>
    <row r="22" spans="1:16" ht="21" x14ac:dyDescent="0.35">
      <c r="B22" s="101" t="s">
        <v>20</v>
      </c>
      <c r="C22" s="102">
        <v>60092.66</v>
      </c>
      <c r="D22" s="102">
        <v>6.5</v>
      </c>
      <c r="E22" s="102">
        <v>0</v>
      </c>
      <c r="F22" s="102">
        <v>0</v>
      </c>
      <c r="G22" s="102">
        <v>1100</v>
      </c>
      <c r="H22" s="102">
        <v>0</v>
      </c>
      <c r="I22" s="102">
        <v>0</v>
      </c>
      <c r="J22" s="103">
        <f t="shared" si="0"/>
        <v>61199.16</v>
      </c>
      <c r="K22" s="62">
        <f t="shared" si="1"/>
        <v>61.199160000000006</v>
      </c>
    </row>
    <row r="23" spans="1:16" x14ac:dyDescent="0.35">
      <c r="B23" s="101" t="s">
        <v>19</v>
      </c>
      <c r="C23" s="102">
        <v>54749.14</v>
      </c>
      <c r="D23" s="102">
        <v>0</v>
      </c>
      <c r="E23" s="102">
        <v>87</v>
      </c>
      <c r="F23" s="102">
        <v>670.79</v>
      </c>
      <c r="G23" s="102">
        <v>811</v>
      </c>
      <c r="H23" s="102">
        <v>0</v>
      </c>
      <c r="I23" s="102">
        <v>0</v>
      </c>
      <c r="J23" s="103">
        <f t="shared" si="0"/>
        <v>56317.93</v>
      </c>
      <c r="K23" s="62">
        <f t="shared" si="1"/>
        <v>56.317929999999997</v>
      </c>
    </row>
    <row r="24" spans="1:16" ht="21" x14ac:dyDescent="0.35">
      <c r="B24" s="101" t="s">
        <v>36</v>
      </c>
      <c r="C24" s="102">
        <v>52609.35</v>
      </c>
      <c r="D24" s="102">
        <v>0</v>
      </c>
      <c r="E24" s="102">
        <v>0</v>
      </c>
      <c r="F24" s="102">
        <v>0</v>
      </c>
      <c r="G24" s="102">
        <v>0</v>
      </c>
      <c r="H24" s="102">
        <v>0</v>
      </c>
      <c r="I24" s="102">
        <v>0</v>
      </c>
      <c r="J24" s="103">
        <f t="shared" si="0"/>
        <v>52609.35</v>
      </c>
      <c r="K24" s="62">
        <f t="shared" si="1"/>
        <v>52.609349999999999</v>
      </c>
    </row>
    <row r="25" spans="1:16" ht="31.5" x14ac:dyDescent="0.35">
      <c r="B25" s="101" t="s">
        <v>96</v>
      </c>
      <c r="C25" s="102">
        <v>49740.6</v>
      </c>
      <c r="D25" s="102">
        <v>0</v>
      </c>
      <c r="E25" s="102">
        <v>0</v>
      </c>
      <c r="F25" s="102">
        <v>0</v>
      </c>
      <c r="G25" s="102">
        <v>0</v>
      </c>
      <c r="H25" s="102">
        <v>0</v>
      </c>
      <c r="I25" s="102">
        <v>0</v>
      </c>
      <c r="J25" s="103">
        <f t="shared" si="0"/>
        <v>49740.6</v>
      </c>
      <c r="K25" s="62">
        <f t="shared" si="1"/>
        <v>49.740600000000001</v>
      </c>
    </row>
    <row r="26" spans="1:16" x14ac:dyDescent="0.35">
      <c r="B26" s="101" t="s">
        <v>90</v>
      </c>
      <c r="C26" s="102">
        <v>0</v>
      </c>
      <c r="D26" s="102">
        <v>0</v>
      </c>
      <c r="E26" s="102">
        <v>0</v>
      </c>
      <c r="F26" s="102">
        <v>42174.5</v>
      </c>
      <c r="G26" s="102">
        <v>6813</v>
      </c>
      <c r="H26" s="102">
        <v>0</v>
      </c>
      <c r="I26" s="102">
        <v>0</v>
      </c>
      <c r="J26" s="103">
        <f t="shared" si="0"/>
        <v>48987.5</v>
      </c>
      <c r="K26" s="62">
        <f t="shared" si="1"/>
        <v>48.987499999999997</v>
      </c>
    </row>
    <row r="27" spans="1:16" x14ac:dyDescent="0.35">
      <c r="A27" s="31" t="s">
        <v>378</v>
      </c>
      <c r="B27" s="101" t="s">
        <v>31</v>
      </c>
      <c r="C27" s="102">
        <v>12567.1</v>
      </c>
      <c r="D27" s="102">
        <v>0</v>
      </c>
      <c r="E27" s="102">
        <v>0</v>
      </c>
      <c r="F27" s="102">
        <v>31716.9</v>
      </c>
      <c r="G27" s="102">
        <v>38</v>
      </c>
      <c r="H27" s="102">
        <v>0</v>
      </c>
      <c r="I27" s="102">
        <v>0</v>
      </c>
      <c r="J27" s="103">
        <f t="shared" si="0"/>
        <v>44322</v>
      </c>
      <c r="K27" s="62">
        <f t="shared" si="1"/>
        <v>44.322000000000003</v>
      </c>
    </row>
    <row r="28" spans="1:16" ht="21" x14ac:dyDescent="0.35">
      <c r="A28" s="31" t="s">
        <v>374</v>
      </c>
      <c r="B28" s="101" t="s">
        <v>93</v>
      </c>
      <c r="C28" s="102">
        <v>0</v>
      </c>
      <c r="D28" s="102">
        <v>0</v>
      </c>
      <c r="E28" s="102">
        <v>0</v>
      </c>
      <c r="F28" s="102">
        <v>43450</v>
      </c>
      <c r="G28" s="102">
        <v>0</v>
      </c>
      <c r="H28" s="102">
        <v>0</v>
      </c>
      <c r="I28" s="102">
        <v>0</v>
      </c>
      <c r="J28" s="103">
        <f t="shared" si="0"/>
        <v>43450</v>
      </c>
      <c r="K28" s="62">
        <f t="shared" si="1"/>
        <v>43.45</v>
      </c>
    </row>
    <row r="29" spans="1:16" ht="21" x14ac:dyDescent="0.35">
      <c r="A29" s="31" t="s">
        <v>420</v>
      </c>
      <c r="B29" s="101" t="s">
        <v>7</v>
      </c>
      <c r="C29" s="102">
        <v>30511.85</v>
      </c>
      <c r="D29" s="102">
        <v>352.5</v>
      </c>
      <c r="E29" s="102">
        <v>36.700000000000003</v>
      </c>
      <c r="F29" s="102">
        <v>0</v>
      </c>
      <c r="G29" s="102">
        <v>2243.92</v>
      </c>
      <c r="H29" s="102">
        <v>0</v>
      </c>
      <c r="I29" s="102">
        <v>135.30000000000001</v>
      </c>
      <c r="J29" s="103">
        <f t="shared" si="0"/>
        <v>33280.270000000004</v>
      </c>
      <c r="K29" s="62">
        <f t="shared" si="1"/>
        <v>33.280270000000002</v>
      </c>
    </row>
    <row r="30" spans="1:16" x14ac:dyDescent="0.35">
      <c r="A30" s="31" t="s">
        <v>438</v>
      </c>
      <c r="B30" s="101" t="s">
        <v>28</v>
      </c>
      <c r="C30" s="102">
        <v>22859.88</v>
      </c>
      <c r="D30" s="102">
        <v>0</v>
      </c>
      <c r="E30" s="102">
        <v>0</v>
      </c>
      <c r="F30" s="102">
        <v>4360</v>
      </c>
      <c r="G30" s="102">
        <v>0</v>
      </c>
      <c r="H30" s="102">
        <v>0</v>
      </c>
      <c r="I30" s="102">
        <v>0</v>
      </c>
      <c r="J30" s="103">
        <f t="shared" si="0"/>
        <v>27219.88</v>
      </c>
      <c r="K30" s="62">
        <f t="shared" si="1"/>
        <v>27.21988</v>
      </c>
    </row>
    <row r="31" spans="1:16" x14ac:dyDescent="0.35">
      <c r="A31" s="31" t="s">
        <v>398</v>
      </c>
      <c r="B31" s="101" t="s">
        <v>83</v>
      </c>
      <c r="C31" s="102">
        <v>18749.18</v>
      </c>
      <c r="D31" s="102">
        <v>166</v>
      </c>
      <c r="E31" s="102">
        <v>75.900000000000006</v>
      </c>
      <c r="F31" s="102">
        <v>0</v>
      </c>
      <c r="G31" s="102">
        <v>5.7</v>
      </c>
      <c r="H31" s="102">
        <v>0</v>
      </c>
      <c r="I31" s="102">
        <v>0</v>
      </c>
      <c r="J31" s="103">
        <f t="shared" si="0"/>
        <v>18996.780000000002</v>
      </c>
      <c r="K31" s="62">
        <f t="shared" si="1"/>
        <v>18.996780000000001</v>
      </c>
    </row>
    <row r="32" spans="1:16" ht="42" x14ac:dyDescent="0.35">
      <c r="B32" s="101" t="s">
        <v>99</v>
      </c>
      <c r="C32" s="102">
        <v>17341.080000000002</v>
      </c>
      <c r="D32" s="102">
        <v>364.5</v>
      </c>
      <c r="E32" s="102">
        <v>0</v>
      </c>
      <c r="F32" s="102">
        <v>0</v>
      </c>
      <c r="G32" s="102">
        <v>671.48</v>
      </c>
      <c r="H32" s="102">
        <v>0</v>
      </c>
      <c r="I32" s="102">
        <v>0</v>
      </c>
      <c r="J32" s="103">
        <f t="shared" si="0"/>
        <v>18377.060000000001</v>
      </c>
      <c r="K32" s="62">
        <f t="shared" si="1"/>
        <v>18.37706</v>
      </c>
    </row>
    <row r="33" spans="1:11" ht="21" x14ac:dyDescent="0.35">
      <c r="A33" s="31" t="s">
        <v>361</v>
      </c>
      <c r="B33" s="101" t="s">
        <v>37</v>
      </c>
      <c r="C33" s="102">
        <v>9997.76</v>
      </c>
      <c r="D33" s="102">
        <v>0</v>
      </c>
      <c r="E33" s="102">
        <v>4.5999999999999996</v>
      </c>
      <c r="F33" s="102">
        <v>4243.8599999999997</v>
      </c>
      <c r="G33" s="102">
        <v>2143.13</v>
      </c>
      <c r="H33" s="102">
        <v>0</v>
      </c>
      <c r="I33" s="102">
        <v>0</v>
      </c>
      <c r="J33" s="103">
        <f t="shared" si="0"/>
        <v>16389.350000000002</v>
      </c>
      <c r="K33" s="62">
        <f t="shared" si="1"/>
        <v>16.389350000000004</v>
      </c>
    </row>
    <row r="34" spans="1:11" x14ac:dyDescent="0.35">
      <c r="A34" s="31" t="s">
        <v>394</v>
      </c>
      <c r="B34" s="101" t="s">
        <v>82</v>
      </c>
      <c r="C34" s="102">
        <v>14247.65</v>
      </c>
      <c r="D34" s="102">
        <v>0</v>
      </c>
      <c r="E34" s="102">
        <v>736.4</v>
      </c>
      <c r="F34" s="102">
        <v>0</v>
      </c>
      <c r="G34" s="102">
        <v>129.6</v>
      </c>
      <c r="H34" s="102">
        <v>0</v>
      </c>
      <c r="I34" s="102">
        <v>0</v>
      </c>
      <c r="J34" s="103">
        <f t="shared" si="0"/>
        <v>15113.65</v>
      </c>
      <c r="K34" s="62">
        <f t="shared" si="1"/>
        <v>15.11365</v>
      </c>
    </row>
    <row r="35" spans="1:11" ht="21" x14ac:dyDescent="0.35">
      <c r="A35" s="31" t="s">
        <v>379</v>
      </c>
      <c r="B35" s="101" t="s">
        <v>73</v>
      </c>
      <c r="C35" s="102">
        <v>9204</v>
      </c>
      <c r="D35" s="102">
        <v>0</v>
      </c>
      <c r="E35" s="102">
        <v>0</v>
      </c>
      <c r="F35" s="102">
        <v>0</v>
      </c>
      <c r="G35" s="102">
        <v>0</v>
      </c>
      <c r="H35" s="102">
        <v>0</v>
      </c>
      <c r="I35" s="102">
        <v>0</v>
      </c>
      <c r="J35" s="103">
        <f t="shared" si="0"/>
        <v>9204</v>
      </c>
      <c r="K35" s="62">
        <f t="shared" si="1"/>
        <v>9.2040000000000006</v>
      </c>
    </row>
    <row r="36" spans="1:11" ht="21" x14ac:dyDescent="0.35">
      <c r="A36" s="31" t="s">
        <v>393</v>
      </c>
      <c r="B36" s="101" t="s">
        <v>97</v>
      </c>
      <c r="C36" s="102">
        <v>8510</v>
      </c>
      <c r="D36" s="102">
        <v>0</v>
      </c>
      <c r="E36" s="102">
        <v>0</v>
      </c>
      <c r="F36" s="102">
        <v>0</v>
      </c>
      <c r="G36" s="102">
        <v>115.03</v>
      </c>
      <c r="H36" s="102">
        <v>0</v>
      </c>
      <c r="I36" s="102">
        <v>0</v>
      </c>
      <c r="J36" s="103">
        <f t="shared" si="0"/>
        <v>8625.0300000000007</v>
      </c>
      <c r="K36" s="62">
        <f t="shared" si="1"/>
        <v>8.6250300000000006</v>
      </c>
    </row>
    <row r="37" spans="1:11" ht="42" x14ac:dyDescent="0.35">
      <c r="A37" s="31" t="s">
        <v>421</v>
      </c>
      <c r="B37" s="101" t="s">
        <v>52</v>
      </c>
      <c r="C37" s="102">
        <v>7136</v>
      </c>
      <c r="D37" s="102">
        <v>0</v>
      </c>
      <c r="E37" s="102">
        <v>0</v>
      </c>
      <c r="F37" s="102">
        <v>0</v>
      </c>
      <c r="G37" s="102">
        <v>103.2</v>
      </c>
      <c r="H37" s="102">
        <v>0</v>
      </c>
      <c r="I37" s="102">
        <v>0</v>
      </c>
      <c r="J37" s="103">
        <f t="shared" si="0"/>
        <v>7239.2</v>
      </c>
      <c r="K37" s="62">
        <f t="shared" si="1"/>
        <v>7.2391999999999994</v>
      </c>
    </row>
    <row r="38" spans="1:11" x14ac:dyDescent="0.35">
      <c r="A38" s="31" t="s">
        <v>422</v>
      </c>
      <c r="B38" s="101" t="s">
        <v>64</v>
      </c>
      <c r="C38" s="102">
        <v>0</v>
      </c>
      <c r="D38" s="102">
        <v>0</v>
      </c>
      <c r="E38" s="102">
        <v>0</v>
      </c>
      <c r="F38" s="102">
        <v>0</v>
      </c>
      <c r="G38" s="102">
        <v>6172</v>
      </c>
      <c r="H38" s="102">
        <v>0</v>
      </c>
      <c r="I38" s="102">
        <v>0</v>
      </c>
      <c r="J38" s="103">
        <f t="shared" si="0"/>
        <v>6172</v>
      </c>
      <c r="K38" s="62">
        <f t="shared" si="1"/>
        <v>6.1719999999999997</v>
      </c>
    </row>
    <row r="39" spans="1:11" ht="21" x14ac:dyDescent="0.35">
      <c r="A39" s="31" t="s">
        <v>360</v>
      </c>
      <c r="B39" s="101" t="s">
        <v>71</v>
      </c>
      <c r="C39" s="102">
        <v>5084.1000000000004</v>
      </c>
      <c r="D39" s="102">
        <v>0</v>
      </c>
      <c r="E39" s="102">
        <v>0</v>
      </c>
      <c r="F39" s="102">
        <v>0</v>
      </c>
      <c r="G39" s="102">
        <v>0</v>
      </c>
      <c r="H39" s="102">
        <v>0</v>
      </c>
      <c r="I39" s="102">
        <v>0</v>
      </c>
      <c r="J39" s="103">
        <f t="shared" si="0"/>
        <v>5084.1000000000004</v>
      </c>
      <c r="K39" s="62">
        <f t="shared" si="1"/>
        <v>5.0841000000000003</v>
      </c>
    </row>
    <row r="40" spans="1:11" x14ac:dyDescent="0.35">
      <c r="A40" s="31" t="s">
        <v>375</v>
      </c>
      <c r="B40" s="101" t="s">
        <v>85</v>
      </c>
      <c r="C40" s="102">
        <v>4186.43</v>
      </c>
      <c r="D40" s="102">
        <v>0</v>
      </c>
      <c r="E40" s="102">
        <v>0</v>
      </c>
      <c r="F40" s="102">
        <v>0</v>
      </c>
      <c r="G40" s="102">
        <v>166.9</v>
      </c>
      <c r="H40" s="102">
        <v>0</v>
      </c>
      <c r="I40" s="102">
        <v>0</v>
      </c>
      <c r="J40" s="103">
        <f t="shared" ref="J40:J71" si="2">SUM(C40:I40)</f>
        <v>4353.33</v>
      </c>
      <c r="K40" s="62">
        <f t="shared" ref="K40:K71" si="3">J40/1000</f>
        <v>4.3533299999999997</v>
      </c>
    </row>
    <row r="41" spans="1:11" ht="21" x14ac:dyDescent="0.35">
      <c r="A41" s="31" t="s">
        <v>423</v>
      </c>
      <c r="B41" s="101" t="s">
        <v>54</v>
      </c>
      <c r="C41" s="102">
        <v>3318.1</v>
      </c>
      <c r="D41" s="102">
        <v>13.3</v>
      </c>
      <c r="E41" s="102">
        <v>0</v>
      </c>
      <c r="F41" s="102">
        <v>771</v>
      </c>
      <c r="G41" s="102">
        <v>5.5</v>
      </c>
      <c r="H41" s="102">
        <v>0</v>
      </c>
      <c r="I41" s="102">
        <v>0</v>
      </c>
      <c r="J41" s="103">
        <f t="shared" si="2"/>
        <v>4107.8999999999996</v>
      </c>
      <c r="K41" s="62">
        <f t="shared" si="3"/>
        <v>4.1078999999999999</v>
      </c>
    </row>
    <row r="42" spans="1:11" ht="21" x14ac:dyDescent="0.35">
      <c r="B42" s="101" t="s">
        <v>91</v>
      </c>
      <c r="C42" s="102">
        <v>3679.4</v>
      </c>
      <c r="D42" s="102">
        <v>0</v>
      </c>
      <c r="E42" s="102">
        <v>0</v>
      </c>
      <c r="F42" s="102">
        <v>0</v>
      </c>
      <c r="G42" s="102">
        <v>0</v>
      </c>
      <c r="H42" s="102">
        <v>0</v>
      </c>
      <c r="I42" s="102">
        <v>0</v>
      </c>
      <c r="J42" s="103">
        <f t="shared" si="2"/>
        <v>3679.4</v>
      </c>
      <c r="K42" s="62">
        <f t="shared" si="3"/>
        <v>3.6794000000000002</v>
      </c>
    </row>
    <row r="43" spans="1:11" x14ac:dyDescent="0.35">
      <c r="B43" s="101" t="s">
        <v>50</v>
      </c>
      <c r="C43" s="102">
        <v>1710</v>
      </c>
      <c r="D43" s="102">
        <v>1652</v>
      </c>
      <c r="E43" s="102">
        <v>0</v>
      </c>
      <c r="F43" s="102">
        <v>0</v>
      </c>
      <c r="G43" s="102">
        <v>0</v>
      </c>
      <c r="H43" s="102">
        <v>0</v>
      </c>
      <c r="I43" s="102">
        <v>0</v>
      </c>
      <c r="J43" s="103">
        <f t="shared" si="2"/>
        <v>3362</v>
      </c>
      <c r="K43" s="62">
        <f t="shared" si="3"/>
        <v>3.3620000000000001</v>
      </c>
    </row>
    <row r="44" spans="1:11" x14ac:dyDescent="0.35">
      <c r="B44" s="101" t="s">
        <v>21</v>
      </c>
      <c r="C44" s="102">
        <v>250</v>
      </c>
      <c r="D44" s="102">
        <v>0</v>
      </c>
      <c r="E44" s="102">
        <v>0</v>
      </c>
      <c r="F44" s="102">
        <v>3101</v>
      </c>
      <c r="G44" s="102">
        <v>0</v>
      </c>
      <c r="H44" s="102">
        <v>0</v>
      </c>
      <c r="I44" s="102">
        <v>0</v>
      </c>
      <c r="J44" s="103">
        <f t="shared" si="2"/>
        <v>3351</v>
      </c>
      <c r="K44" s="62">
        <f t="shared" si="3"/>
        <v>3.351</v>
      </c>
    </row>
    <row r="45" spans="1:11" ht="21" x14ac:dyDescent="0.35">
      <c r="A45" s="31" t="s">
        <v>351</v>
      </c>
      <c r="B45" s="101" t="s">
        <v>30</v>
      </c>
      <c r="C45" s="102">
        <v>2604.62</v>
      </c>
      <c r="D45" s="102">
        <v>0</v>
      </c>
      <c r="E45" s="102">
        <v>0</v>
      </c>
      <c r="F45" s="102">
        <v>31</v>
      </c>
      <c r="G45" s="102">
        <v>0</v>
      </c>
      <c r="H45" s="102">
        <v>0</v>
      </c>
      <c r="I45" s="102">
        <v>0</v>
      </c>
      <c r="J45" s="103">
        <f t="shared" si="2"/>
        <v>2635.62</v>
      </c>
      <c r="K45" s="62">
        <f t="shared" si="3"/>
        <v>2.6356199999999999</v>
      </c>
    </row>
    <row r="46" spans="1:11" x14ac:dyDescent="0.35">
      <c r="A46" s="31" t="s">
        <v>362</v>
      </c>
      <c r="B46" s="101" t="s">
        <v>49</v>
      </c>
      <c r="C46" s="102">
        <v>459.9</v>
      </c>
      <c r="D46" s="102">
        <v>0</v>
      </c>
      <c r="E46" s="102">
        <v>0</v>
      </c>
      <c r="F46" s="102">
        <v>1417</v>
      </c>
      <c r="G46" s="102">
        <v>545</v>
      </c>
      <c r="H46" s="102">
        <v>0</v>
      </c>
      <c r="I46" s="102">
        <v>0</v>
      </c>
      <c r="J46" s="103">
        <f t="shared" si="2"/>
        <v>2421.9</v>
      </c>
      <c r="K46" s="62">
        <f t="shared" si="3"/>
        <v>2.4218999999999999</v>
      </c>
    </row>
    <row r="47" spans="1:11" x14ac:dyDescent="0.35">
      <c r="A47" s="31" t="s">
        <v>396</v>
      </c>
      <c r="B47" s="101" t="s">
        <v>8</v>
      </c>
      <c r="C47" s="102">
        <v>2159.3000000000002</v>
      </c>
      <c r="D47" s="102">
        <v>0</v>
      </c>
      <c r="E47" s="102">
        <v>0</v>
      </c>
      <c r="F47" s="102">
        <v>0</v>
      </c>
      <c r="G47" s="102">
        <v>66.3</v>
      </c>
      <c r="H47" s="102">
        <v>0</v>
      </c>
      <c r="I47" s="102">
        <v>0</v>
      </c>
      <c r="J47" s="103">
        <f t="shared" si="2"/>
        <v>2225.6000000000004</v>
      </c>
      <c r="K47" s="62">
        <f t="shared" si="3"/>
        <v>2.2256000000000005</v>
      </c>
    </row>
    <row r="48" spans="1:11" x14ac:dyDescent="0.35">
      <c r="A48" s="31" t="s">
        <v>358</v>
      </c>
      <c r="B48" s="101" t="s">
        <v>39</v>
      </c>
      <c r="C48" s="102">
        <v>1600</v>
      </c>
      <c r="D48" s="102">
        <v>0</v>
      </c>
      <c r="E48" s="102">
        <v>0</v>
      </c>
      <c r="F48" s="102">
        <v>0</v>
      </c>
      <c r="G48" s="102">
        <v>132</v>
      </c>
      <c r="H48" s="102">
        <v>0</v>
      </c>
      <c r="I48" s="102">
        <v>0</v>
      </c>
      <c r="J48" s="103">
        <f t="shared" si="2"/>
        <v>1732</v>
      </c>
      <c r="K48" s="62">
        <f t="shared" si="3"/>
        <v>1.732</v>
      </c>
    </row>
    <row r="49" spans="1:11" ht="21" x14ac:dyDescent="0.35">
      <c r="A49" s="31" t="s">
        <v>372</v>
      </c>
      <c r="B49" s="101" t="s">
        <v>15</v>
      </c>
      <c r="C49" s="102">
        <v>1396</v>
      </c>
      <c r="D49" s="102">
        <v>313.3</v>
      </c>
      <c r="E49" s="102">
        <v>0</v>
      </c>
      <c r="F49" s="102">
        <v>0</v>
      </c>
      <c r="G49" s="102">
        <v>0</v>
      </c>
      <c r="H49" s="102">
        <v>0</v>
      </c>
      <c r="I49" s="102">
        <v>0</v>
      </c>
      <c r="J49" s="103">
        <f t="shared" si="2"/>
        <v>1709.3</v>
      </c>
      <c r="K49" s="62">
        <f t="shared" si="3"/>
        <v>1.7093</v>
      </c>
    </row>
    <row r="50" spans="1:11" x14ac:dyDescent="0.35">
      <c r="B50" s="101" t="s">
        <v>84</v>
      </c>
      <c r="C50" s="102">
        <v>1382.42</v>
      </c>
      <c r="D50" s="102">
        <v>0</v>
      </c>
      <c r="E50" s="102">
        <v>0</v>
      </c>
      <c r="F50" s="102">
        <v>0</v>
      </c>
      <c r="G50" s="102">
        <v>18.8</v>
      </c>
      <c r="H50" s="102">
        <v>0</v>
      </c>
      <c r="I50" s="102">
        <v>0</v>
      </c>
      <c r="J50" s="103">
        <f t="shared" si="2"/>
        <v>1401.22</v>
      </c>
      <c r="K50" s="62">
        <f t="shared" si="3"/>
        <v>1.4012200000000001</v>
      </c>
    </row>
    <row r="51" spans="1:11" ht="21" x14ac:dyDescent="0.35">
      <c r="A51" s="31" t="s">
        <v>369</v>
      </c>
      <c r="B51" s="101" t="s">
        <v>102</v>
      </c>
      <c r="C51" s="102">
        <v>1160</v>
      </c>
      <c r="D51" s="102">
        <v>0</v>
      </c>
      <c r="E51" s="102">
        <v>0</v>
      </c>
      <c r="F51" s="102">
        <v>0</v>
      </c>
      <c r="G51" s="102">
        <v>0</v>
      </c>
      <c r="H51" s="102">
        <v>0</v>
      </c>
      <c r="I51" s="102">
        <v>0</v>
      </c>
      <c r="J51" s="103">
        <f t="shared" si="2"/>
        <v>1160</v>
      </c>
      <c r="K51" s="62">
        <f t="shared" si="3"/>
        <v>1.1599999999999999</v>
      </c>
    </row>
    <row r="52" spans="1:11" ht="31.5" x14ac:dyDescent="0.35">
      <c r="A52" s="31" t="s">
        <v>395</v>
      </c>
      <c r="B52" s="101" t="s">
        <v>46</v>
      </c>
      <c r="C52" s="102">
        <v>483.9</v>
      </c>
      <c r="D52" s="102">
        <v>0</v>
      </c>
      <c r="E52" s="102">
        <v>68.5</v>
      </c>
      <c r="F52" s="102">
        <v>0</v>
      </c>
      <c r="G52" s="102">
        <v>451.4</v>
      </c>
      <c r="H52" s="102">
        <v>0</v>
      </c>
      <c r="I52" s="102">
        <v>0</v>
      </c>
      <c r="J52" s="103">
        <f t="shared" si="2"/>
        <v>1003.8</v>
      </c>
      <c r="K52" s="62">
        <f t="shared" si="3"/>
        <v>1.0038</v>
      </c>
    </row>
    <row r="53" spans="1:11" x14ac:dyDescent="0.35">
      <c r="A53" s="31" t="s">
        <v>370</v>
      </c>
      <c r="B53" s="101" t="s">
        <v>25</v>
      </c>
      <c r="C53" s="102">
        <v>87.9</v>
      </c>
      <c r="D53" s="102">
        <v>0</v>
      </c>
      <c r="E53" s="102">
        <v>0</v>
      </c>
      <c r="F53" s="102">
        <v>569</v>
      </c>
      <c r="G53" s="102">
        <v>230.1</v>
      </c>
      <c r="H53" s="102">
        <v>0</v>
      </c>
      <c r="I53" s="102">
        <v>0</v>
      </c>
      <c r="J53" s="103">
        <f t="shared" si="2"/>
        <v>887</v>
      </c>
      <c r="K53" s="62">
        <f t="shared" si="3"/>
        <v>0.88700000000000001</v>
      </c>
    </row>
    <row r="54" spans="1:11" x14ac:dyDescent="0.35">
      <c r="A54" s="31" t="s">
        <v>337</v>
      </c>
      <c r="B54" s="101" t="s">
        <v>22</v>
      </c>
      <c r="C54" s="102">
        <v>0</v>
      </c>
      <c r="D54" s="102">
        <v>0</v>
      </c>
      <c r="E54" s="102">
        <v>0</v>
      </c>
      <c r="F54" s="102">
        <v>97.6</v>
      </c>
      <c r="G54" s="102">
        <v>773</v>
      </c>
      <c r="H54" s="102">
        <v>0</v>
      </c>
      <c r="I54" s="102">
        <v>0</v>
      </c>
      <c r="J54" s="103">
        <f t="shared" si="2"/>
        <v>870.6</v>
      </c>
      <c r="K54" s="62">
        <f t="shared" si="3"/>
        <v>0.87060000000000004</v>
      </c>
    </row>
    <row r="55" spans="1:11" ht="52.5" x14ac:dyDescent="0.35">
      <c r="A55" s="31" t="s">
        <v>332</v>
      </c>
      <c r="B55" s="101" t="s">
        <v>66</v>
      </c>
      <c r="C55" s="102">
        <v>712.3</v>
      </c>
      <c r="D55" s="102">
        <v>0</v>
      </c>
      <c r="E55" s="102">
        <v>110</v>
      </c>
      <c r="F55" s="102">
        <v>0</v>
      </c>
      <c r="G55" s="102">
        <v>28</v>
      </c>
      <c r="H55" s="102">
        <v>0</v>
      </c>
      <c r="I55" s="102">
        <v>0</v>
      </c>
      <c r="J55" s="103">
        <f t="shared" si="2"/>
        <v>850.3</v>
      </c>
      <c r="K55" s="62">
        <f t="shared" si="3"/>
        <v>0.85029999999999994</v>
      </c>
    </row>
    <row r="56" spans="1:11" x14ac:dyDescent="0.35">
      <c r="B56" s="101" t="s">
        <v>43</v>
      </c>
      <c r="C56" s="102">
        <v>634</v>
      </c>
      <c r="D56" s="102">
        <v>0</v>
      </c>
      <c r="E56" s="102">
        <v>132</v>
      </c>
      <c r="F56" s="102">
        <v>0</v>
      </c>
      <c r="G56" s="102">
        <v>0</v>
      </c>
      <c r="H56" s="102">
        <v>0</v>
      </c>
      <c r="I56" s="102">
        <v>0</v>
      </c>
      <c r="J56" s="103">
        <f t="shared" si="2"/>
        <v>766</v>
      </c>
      <c r="K56" s="62">
        <f t="shared" si="3"/>
        <v>0.76600000000000001</v>
      </c>
    </row>
    <row r="57" spans="1:11" ht="31.5" x14ac:dyDescent="0.35">
      <c r="B57" s="101" t="s">
        <v>101</v>
      </c>
      <c r="C57" s="102">
        <v>676</v>
      </c>
      <c r="D57" s="102">
        <v>0</v>
      </c>
      <c r="E57" s="102">
        <v>0</v>
      </c>
      <c r="F57" s="102">
        <v>0</v>
      </c>
      <c r="G57" s="102">
        <v>61.74</v>
      </c>
      <c r="H57" s="102">
        <v>0</v>
      </c>
      <c r="I57" s="102">
        <v>0</v>
      </c>
      <c r="J57" s="103">
        <f t="shared" si="2"/>
        <v>737.74</v>
      </c>
      <c r="K57" s="62">
        <f t="shared" si="3"/>
        <v>0.73774000000000006</v>
      </c>
    </row>
    <row r="58" spans="1:11" ht="21" x14ac:dyDescent="0.35">
      <c r="B58" s="101" t="s">
        <v>24</v>
      </c>
      <c r="C58" s="102">
        <v>598</v>
      </c>
      <c r="D58" s="102">
        <v>4</v>
      </c>
      <c r="E58" s="102">
        <v>0</v>
      </c>
      <c r="F58" s="102">
        <v>52</v>
      </c>
      <c r="G58" s="102">
        <v>0</v>
      </c>
      <c r="H58" s="102">
        <v>0</v>
      </c>
      <c r="I58" s="102">
        <v>0</v>
      </c>
      <c r="J58" s="103">
        <f t="shared" si="2"/>
        <v>654</v>
      </c>
      <c r="K58" s="62">
        <f t="shared" si="3"/>
        <v>0.65400000000000003</v>
      </c>
    </row>
    <row r="59" spans="1:11" ht="21" x14ac:dyDescent="0.35">
      <c r="A59" s="31" t="s">
        <v>424</v>
      </c>
      <c r="B59" s="101" t="s">
        <v>78</v>
      </c>
      <c r="C59" s="102">
        <v>444.98</v>
      </c>
      <c r="D59" s="102">
        <v>0</v>
      </c>
      <c r="E59" s="102">
        <v>0</v>
      </c>
      <c r="F59" s="102">
        <v>138</v>
      </c>
      <c r="G59" s="102">
        <v>20.399999999999999</v>
      </c>
      <c r="H59" s="102">
        <v>0</v>
      </c>
      <c r="I59" s="102">
        <v>0</v>
      </c>
      <c r="J59" s="103">
        <f t="shared" si="2"/>
        <v>603.38</v>
      </c>
      <c r="K59" s="62">
        <f t="shared" si="3"/>
        <v>0.60338000000000003</v>
      </c>
    </row>
    <row r="60" spans="1:11" ht="21" x14ac:dyDescent="0.35">
      <c r="A60" s="31" t="s">
        <v>402</v>
      </c>
      <c r="B60" s="101" t="s">
        <v>12</v>
      </c>
      <c r="C60" s="102">
        <v>537.70000000000005</v>
      </c>
      <c r="D60" s="102">
        <v>0</v>
      </c>
      <c r="E60" s="102">
        <v>0</v>
      </c>
      <c r="F60" s="102">
        <v>0</v>
      </c>
      <c r="G60" s="102">
        <v>0</v>
      </c>
      <c r="H60" s="102">
        <v>0</v>
      </c>
      <c r="I60" s="102">
        <v>0</v>
      </c>
      <c r="J60" s="103">
        <f t="shared" si="2"/>
        <v>537.70000000000005</v>
      </c>
      <c r="K60" s="62">
        <f t="shared" si="3"/>
        <v>0.53770000000000007</v>
      </c>
    </row>
    <row r="61" spans="1:11" x14ac:dyDescent="0.35">
      <c r="B61" s="101" t="s">
        <v>16</v>
      </c>
      <c r="C61" s="102">
        <v>475.2</v>
      </c>
      <c r="D61" s="102">
        <v>0</v>
      </c>
      <c r="E61" s="102">
        <v>0</v>
      </c>
      <c r="F61" s="102">
        <v>0</v>
      </c>
      <c r="G61" s="102">
        <v>0</v>
      </c>
      <c r="H61" s="102">
        <v>0</v>
      </c>
      <c r="I61" s="102">
        <v>0</v>
      </c>
      <c r="J61" s="103">
        <f t="shared" si="2"/>
        <v>475.2</v>
      </c>
      <c r="K61" s="62">
        <f t="shared" si="3"/>
        <v>0.47520000000000001</v>
      </c>
    </row>
    <row r="62" spans="1:11" ht="21" x14ac:dyDescent="0.35">
      <c r="A62" s="31" t="s">
        <v>392</v>
      </c>
      <c r="B62" s="101" t="s">
        <v>17</v>
      </c>
      <c r="C62" s="102">
        <v>433.8</v>
      </c>
      <c r="D62" s="102">
        <v>0</v>
      </c>
      <c r="E62" s="102">
        <v>0</v>
      </c>
      <c r="F62" s="102">
        <v>0</v>
      </c>
      <c r="G62" s="102">
        <v>0</v>
      </c>
      <c r="H62" s="102">
        <v>0</v>
      </c>
      <c r="I62" s="102">
        <v>0</v>
      </c>
      <c r="J62" s="103">
        <f t="shared" si="2"/>
        <v>433.8</v>
      </c>
      <c r="K62" s="62">
        <f t="shared" si="3"/>
        <v>0.43380000000000002</v>
      </c>
    </row>
    <row r="63" spans="1:11" ht="21" x14ac:dyDescent="0.35">
      <c r="B63" s="101" t="s">
        <v>38</v>
      </c>
      <c r="C63" s="102">
        <v>406.7</v>
      </c>
      <c r="D63" s="102">
        <v>0</v>
      </c>
      <c r="E63" s="102">
        <v>0</v>
      </c>
      <c r="F63" s="102">
        <v>0</v>
      </c>
      <c r="G63" s="102">
        <v>11.9</v>
      </c>
      <c r="H63" s="102">
        <v>0</v>
      </c>
      <c r="I63" s="102">
        <v>0</v>
      </c>
      <c r="J63" s="103">
        <f t="shared" si="2"/>
        <v>418.59999999999997</v>
      </c>
      <c r="K63" s="62">
        <f t="shared" si="3"/>
        <v>0.41859999999999997</v>
      </c>
    </row>
    <row r="64" spans="1:11" ht="21" x14ac:dyDescent="0.35">
      <c r="B64" s="101" t="s">
        <v>94</v>
      </c>
      <c r="C64" s="102">
        <v>390</v>
      </c>
      <c r="D64" s="102">
        <v>0</v>
      </c>
      <c r="E64" s="102">
        <v>0</v>
      </c>
      <c r="F64" s="102">
        <v>0</v>
      </c>
      <c r="G64" s="102">
        <v>0</v>
      </c>
      <c r="H64" s="102">
        <v>0</v>
      </c>
      <c r="I64" s="102">
        <v>0</v>
      </c>
      <c r="J64" s="103">
        <f t="shared" si="2"/>
        <v>390</v>
      </c>
      <c r="K64" s="62">
        <f t="shared" si="3"/>
        <v>0.39</v>
      </c>
    </row>
    <row r="65" spans="1:11" ht="31.5" x14ac:dyDescent="0.35">
      <c r="A65" s="31" t="s">
        <v>364</v>
      </c>
      <c r="B65" s="101" t="s">
        <v>530</v>
      </c>
      <c r="C65" s="102">
        <v>252</v>
      </c>
      <c r="D65" s="102">
        <v>0</v>
      </c>
      <c r="E65" s="102">
        <v>0</v>
      </c>
      <c r="F65" s="102">
        <v>0</v>
      </c>
      <c r="G65" s="102">
        <v>5</v>
      </c>
      <c r="H65" s="102">
        <v>0</v>
      </c>
      <c r="I65" s="102">
        <v>0</v>
      </c>
      <c r="J65" s="103">
        <f t="shared" si="2"/>
        <v>257</v>
      </c>
      <c r="K65" s="62">
        <f t="shared" si="3"/>
        <v>0.25700000000000001</v>
      </c>
    </row>
    <row r="66" spans="1:11" ht="31.5" x14ac:dyDescent="0.35">
      <c r="A66" s="31" t="s">
        <v>340</v>
      </c>
      <c r="B66" s="101" t="s">
        <v>56</v>
      </c>
      <c r="C66" s="102">
        <v>0</v>
      </c>
      <c r="D66" s="102">
        <v>0</v>
      </c>
      <c r="E66" s="102">
        <v>0</v>
      </c>
      <c r="F66" s="102">
        <v>224</v>
      </c>
      <c r="G66" s="102">
        <v>0</v>
      </c>
      <c r="H66" s="102">
        <v>0</v>
      </c>
      <c r="I66" s="102">
        <v>0</v>
      </c>
      <c r="J66" s="103">
        <f t="shared" si="2"/>
        <v>224</v>
      </c>
      <c r="K66" s="62">
        <f t="shared" si="3"/>
        <v>0.224</v>
      </c>
    </row>
    <row r="67" spans="1:11" x14ac:dyDescent="0.35">
      <c r="A67" s="31" t="s">
        <v>336</v>
      </c>
      <c r="B67" s="101" t="s">
        <v>526</v>
      </c>
      <c r="C67" s="102">
        <v>210</v>
      </c>
      <c r="D67" s="102">
        <v>0</v>
      </c>
      <c r="E67" s="102">
        <v>0</v>
      </c>
      <c r="F67" s="102">
        <v>0</v>
      </c>
      <c r="G67" s="102">
        <v>0</v>
      </c>
      <c r="H67" s="102">
        <v>0</v>
      </c>
      <c r="I67" s="102">
        <v>0</v>
      </c>
      <c r="J67" s="103">
        <f t="shared" si="2"/>
        <v>210</v>
      </c>
      <c r="K67" s="62">
        <f t="shared" si="3"/>
        <v>0.21</v>
      </c>
    </row>
    <row r="68" spans="1:11" x14ac:dyDescent="0.35">
      <c r="A68" s="31" t="s">
        <v>383</v>
      </c>
      <c r="B68" s="101" t="s">
        <v>534</v>
      </c>
      <c r="C68" s="102">
        <v>60.8</v>
      </c>
      <c r="D68" s="102">
        <v>0</v>
      </c>
      <c r="E68" s="102">
        <v>0</v>
      </c>
      <c r="F68" s="102">
        <v>0</v>
      </c>
      <c r="G68" s="102">
        <v>118</v>
      </c>
      <c r="H68" s="102">
        <v>0</v>
      </c>
      <c r="I68" s="102">
        <v>0</v>
      </c>
      <c r="J68" s="103">
        <f t="shared" si="2"/>
        <v>178.8</v>
      </c>
      <c r="K68" s="62">
        <f t="shared" si="3"/>
        <v>0.17880000000000001</v>
      </c>
    </row>
    <row r="69" spans="1:11" ht="21" x14ac:dyDescent="0.35">
      <c r="A69" s="31" t="s">
        <v>344</v>
      </c>
      <c r="B69" s="101" t="s">
        <v>533</v>
      </c>
      <c r="C69" s="102">
        <v>166</v>
      </c>
      <c r="D69" s="102">
        <v>0</v>
      </c>
      <c r="E69" s="102">
        <v>0</v>
      </c>
      <c r="F69" s="102">
        <v>0</v>
      </c>
      <c r="G69" s="102">
        <v>0</v>
      </c>
      <c r="H69" s="102">
        <v>0</v>
      </c>
      <c r="I69" s="102">
        <v>0</v>
      </c>
      <c r="J69" s="103">
        <f t="shared" si="2"/>
        <v>166</v>
      </c>
      <c r="K69" s="62">
        <f t="shared" si="3"/>
        <v>0.16600000000000001</v>
      </c>
    </row>
    <row r="70" spans="1:11" ht="21" x14ac:dyDescent="0.35">
      <c r="A70" s="31" t="s">
        <v>367</v>
      </c>
      <c r="B70" s="101" t="s">
        <v>81</v>
      </c>
      <c r="C70" s="102">
        <v>75.099999999999994</v>
      </c>
      <c r="D70" s="102">
        <v>0</v>
      </c>
      <c r="E70" s="102">
        <v>75</v>
      </c>
      <c r="F70" s="102">
        <v>0</v>
      </c>
      <c r="G70" s="102">
        <v>15</v>
      </c>
      <c r="H70" s="102">
        <v>0</v>
      </c>
      <c r="I70" s="102">
        <v>0</v>
      </c>
      <c r="J70" s="103">
        <f t="shared" si="2"/>
        <v>165.1</v>
      </c>
      <c r="K70" s="62">
        <f t="shared" si="3"/>
        <v>0.1651</v>
      </c>
    </row>
    <row r="71" spans="1:11" x14ac:dyDescent="0.35">
      <c r="A71" s="31" t="s">
        <v>366</v>
      </c>
      <c r="B71" s="101" t="s">
        <v>53</v>
      </c>
      <c r="C71" s="102">
        <v>140</v>
      </c>
      <c r="D71" s="102">
        <v>0</v>
      </c>
      <c r="E71" s="102">
        <v>0</v>
      </c>
      <c r="F71" s="102">
        <v>0</v>
      </c>
      <c r="G71" s="102">
        <v>17.05</v>
      </c>
      <c r="H71" s="102">
        <v>0</v>
      </c>
      <c r="I71" s="102">
        <v>0</v>
      </c>
      <c r="J71" s="103">
        <f t="shared" si="2"/>
        <v>157.05000000000001</v>
      </c>
      <c r="K71" s="62">
        <f t="shared" si="3"/>
        <v>0.15705000000000002</v>
      </c>
    </row>
    <row r="72" spans="1:11" x14ac:dyDescent="0.35">
      <c r="A72" s="31" t="s">
        <v>387</v>
      </c>
      <c r="B72" s="101" t="s">
        <v>42</v>
      </c>
      <c r="C72" s="102">
        <v>0</v>
      </c>
      <c r="D72" s="102">
        <v>0</v>
      </c>
      <c r="E72" s="102">
        <v>0</v>
      </c>
      <c r="F72" s="102">
        <v>0</v>
      </c>
      <c r="G72" s="102">
        <v>155</v>
      </c>
      <c r="H72" s="102">
        <v>0</v>
      </c>
      <c r="I72" s="102">
        <v>0</v>
      </c>
      <c r="J72" s="103">
        <f t="shared" ref="J72:J103" si="4">SUM(C72:I72)</f>
        <v>155</v>
      </c>
      <c r="K72" s="62">
        <f t="shared" ref="K72:K103" si="5">J72/1000</f>
        <v>0.155</v>
      </c>
    </row>
    <row r="73" spans="1:11" ht="21" x14ac:dyDescent="0.35">
      <c r="A73" s="31" t="s">
        <v>425</v>
      </c>
      <c r="B73" s="101" t="s">
        <v>11</v>
      </c>
      <c r="C73" s="102">
        <v>148.05000000000001</v>
      </c>
      <c r="D73" s="102">
        <v>0</v>
      </c>
      <c r="E73" s="102">
        <v>0</v>
      </c>
      <c r="F73" s="102">
        <v>0</v>
      </c>
      <c r="G73" s="102">
        <v>0</v>
      </c>
      <c r="H73" s="102">
        <v>0</v>
      </c>
      <c r="I73" s="102">
        <v>0</v>
      </c>
      <c r="J73" s="103">
        <f t="shared" si="4"/>
        <v>148.05000000000001</v>
      </c>
      <c r="K73" s="62">
        <f t="shared" si="5"/>
        <v>0.14805000000000001</v>
      </c>
    </row>
    <row r="74" spans="1:11" x14ac:dyDescent="0.35">
      <c r="A74" s="31" t="s">
        <v>341</v>
      </c>
      <c r="B74" s="101" t="s">
        <v>60</v>
      </c>
      <c r="C74" s="102">
        <v>127.3</v>
      </c>
      <c r="D74" s="102">
        <v>0</v>
      </c>
      <c r="E74" s="102">
        <v>0</v>
      </c>
      <c r="F74" s="102">
        <v>0</v>
      </c>
      <c r="G74" s="102">
        <v>0</v>
      </c>
      <c r="H74" s="102">
        <v>0</v>
      </c>
      <c r="I74" s="102">
        <v>0</v>
      </c>
      <c r="J74" s="103">
        <f t="shared" si="4"/>
        <v>127.3</v>
      </c>
      <c r="K74" s="62">
        <f t="shared" si="5"/>
        <v>0.1273</v>
      </c>
    </row>
    <row r="75" spans="1:11" ht="21" x14ac:dyDescent="0.35">
      <c r="A75" s="31" t="s">
        <v>389</v>
      </c>
      <c r="B75" s="101" t="s">
        <v>87</v>
      </c>
      <c r="C75" s="102">
        <v>63.2</v>
      </c>
      <c r="D75" s="102">
        <v>0</v>
      </c>
      <c r="E75" s="102">
        <v>0</v>
      </c>
      <c r="F75" s="102">
        <v>0</v>
      </c>
      <c r="G75" s="102">
        <v>0</v>
      </c>
      <c r="H75" s="102">
        <v>0</v>
      </c>
      <c r="I75" s="102">
        <v>0</v>
      </c>
      <c r="J75" s="103">
        <f t="shared" si="4"/>
        <v>63.2</v>
      </c>
      <c r="K75" s="62">
        <f t="shared" si="5"/>
        <v>6.3200000000000006E-2</v>
      </c>
    </row>
    <row r="76" spans="1:11" ht="21" x14ac:dyDescent="0.35">
      <c r="A76" s="31" t="s">
        <v>426</v>
      </c>
      <c r="B76" s="101" t="s">
        <v>586</v>
      </c>
      <c r="C76" s="102">
        <v>0</v>
      </c>
      <c r="D76" s="102">
        <v>0</v>
      </c>
      <c r="E76" s="102">
        <v>0</v>
      </c>
      <c r="F76" s="102">
        <v>62</v>
      </c>
      <c r="G76" s="102">
        <v>0</v>
      </c>
      <c r="H76" s="102">
        <v>0</v>
      </c>
      <c r="I76" s="102">
        <v>0</v>
      </c>
      <c r="J76" s="103">
        <f t="shared" si="4"/>
        <v>62</v>
      </c>
      <c r="K76" s="62">
        <f t="shared" si="5"/>
        <v>6.2E-2</v>
      </c>
    </row>
    <row r="77" spans="1:11" x14ac:dyDescent="0.35">
      <c r="A77" s="31" t="s">
        <v>462</v>
      </c>
      <c r="B77" s="101" t="s">
        <v>70</v>
      </c>
      <c r="C77" s="102">
        <v>0</v>
      </c>
      <c r="D77" s="102">
        <v>0</v>
      </c>
      <c r="E77" s="102">
        <v>40.5</v>
      </c>
      <c r="F77" s="102">
        <v>0</v>
      </c>
      <c r="G77" s="102">
        <v>0</v>
      </c>
      <c r="H77" s="102">
        <v>0</v>
      </c>
      <c r="I77" s="102">
        <v>0</v>
      </c>
      <c r="J77" s="103">
        <f t="shared" si="4"/>
        <v>40.5</v>
      </c>
      <c r="K77" s="62">
        <f t="shared" si="5"/>
        <v>4.0500000000000001E-2</v>
      </c>
    </row>
    <row r="78" spans="1:11" x14ac:dyDescent="0.35">
      <c r="B78" s="27" t="s">
        <v>68</v>
      </c>
      <c r="C78" s="61">
        <v>33.799999999999997</v>
      </c>
      <c r="D78" s="61">
        <v>0</v>
      </c>
      <c r="E78" s="61">
        <v>0</v>
      </c>
      <c r="F78" s="61">
        <v>0</v>
      </c>
      <c r="G78" s="61">
        <v>0</v>
      </c>
      <c r="H78" s="61">
        <v>0</v>
      </c>
      <c r="I78" s="61">
        <v>0</v>
      </c>
      <c r="J78" s="62">
        <f t="shared" si="4"/>
        <v>33.799999999999997</v>
      </c>
      <c r="K78" s="62">
        <f t="shared" si="5"/>
        <v>3.3799999999999997E-2</v>
      </c>
    </row>
    <row r="79" spans="1:11" x14ac:dyDescent="0.35">
      <c r="A79" s="31" t="s">
        <v>427</v>
      </c>
      <c r="B79" s="27" t="s">
        <v>67</v>
      </c>
      <c r="C79" s="61">
        <v>31.7</v>
      </c>
      <c r="D79" s="61">
        <v>0</v>
      </c>
      <c r="E79" s="61">
        <v>0</v>
      </c>
      <c r="F79" s="61">
        <v>0</v>
      </c>
      <c r="G79" s="61">
        <v>0</v>
      </c>
      <c r="H79" s="61">
        <v>0</v>
      </c>
      <c r="I79" s="61">
        <v>0</v>
      </c>
      <c r="J79" s="62">
        <f t="shared" si="4"/>
        <v>31.7</v>
      </c>
      <c r="K79" s="62">
        <f t="shared" si="5"/>
        <v>3.1699999999999999E-2</v>
      </c>
    </row>
    <row r="80" spans="1:11" x14ac:dyDescent="0.35">
      <c r="A80" s="31" t="s">
        <v>342</v>
      </c>
      <c r="B80" s="27" t="s">
        <v>536</v>
      </c>
      <c r="C80" s="61">
        <v>0</v>
      </c>
      <c r="D80" s="61">
        <v>0</v>
      </c>
      <c r="E80" s="61">
        <v>0</v>
      </c>
      <c r="F80" s="61">
        <v>12</v>
      </c>
      <c r="G80" s="61">
        <v>0</v>
      </c>
      <c r="H80" s="61">
        <v>0</v>
      </c>
      <c r="I80" s="61">
        <v>0</v>
      </c>
      <c r="J80" s="62">
        <f t="shared" si="4"/>
        <v>12</v>
      </c>
      <c r="K80" s="62">
        <f t="shared" si="5"/>
        <v>1.2E-2</v>
      </c>
    </row>
    <row r="81" spans="1:11" ht="31.5" x14ac:dyDescent="0.35">
      <c r="B81" s="27" t="s">
        <v>65</v>
      </c>
      <c r="C81" s="61">
        <v>6</v>
      </c>
      <c r="D81" s="61">
        <v>0</v>
      </c>
      <c r="E81" s="61">
        <v>0</v>
      </c>
      <c r="F81" s="61">
        <v>0</v>
      </c>
      <c r="G81" s="61">
        <v>2.6</v>
      </c>
      <c r="H81" s="61">
        <v>0</v>
      </c>
      <c r="I81" s="61">
        <v>0</v>
      </c>
      <c r="J81" s="62">
        <f t="shared" si="4"/>
        <v>8.6</v>
      </c>
      <c r="K81" s="62">
        <f t="shared" si="5"/>
        <v>8.6E-3</v>
      </c>
    </row>
    <row r="82" spans="1:11" ht="31.5" x14ac:dyDescent="0.35">
      <c r="A82" s="31" t="s">
        <v>397</v>
      </c>
      <c r="B82" s="27" t="s">
        <v>59</v>
      </c>
      <c r="C82" s="61">
        <v>0</v>
      </c>
      <c r="D82" s="61">
        <v>0</v>
      </c>
      <c r="E82" s="61">
        <v>0</v>
      </c>
      <c r="F82" s="61">
        <v>0</v>
      </c>
      <c r="G82" s="61">
        <v>1.4</v>
      </c>
      <c r="H82" s="61">
        <v>0</v>
      </c>
      <c r="I82" s="61">
        <v>0</v>
      </c>
      <c r="J82" s="62">
        <f t="shared" si="4"/>
        <v>1.4</v>
      </c>
      <c r="K82" s="62">
        <f t="shared" si="5"/>
        <v>1.4E-3</v>
      </c>
    </row>
    <row r="83" spans="1:11" x14ac:dyDescent="0.35">
      <c r="A83" s="31" t="s">
        <v>388</v>
      </c>
      <c r="B83" s="27" t="s">
        <v>13</v>
      </c>
      <c r="C83" s="61">
        <v>0</v>
      </c>
      <c r="D83" s="61">
        <v>0</v>
      </c>
      <c r="E83" s="61">
        <v>0</v>
      </c>
      <c r="F83" s="61">
        <v>0</v>
      </c>
      <c r="G83" s="61">
        <v>0</v>
      </c>
      <c r="H83" s="61">
        <v>0</v>
      </c>
      <c r="I83" s="61">
        <v>0</v>
      </c>
      <c r="J83" s="62">
        <f t="shared" si="4"/>
        <v>0</v>
      </c>
      <c r="K83" s="62">
        <f t="shared" si="5"/>
        <v>0</v>
      </c>
    </row>
    <row r="84" spans="1:11" ht="21" x14ac:dyDescent="0.35">
      <c r="B84" s="27" t="s">
        <v>14</v>
      </c>
      <c r="C84" s="61">
        <v>0</v>
      </c>
      <c r="D84" s="61">
        <v>0</v>
      </c>
      <c r="E84" s="61">
        <v>0</v>
      </c>
      <c r="F84" s="61">
        <v>0</v>
      </c>
      <c r="G84" s="61">
        <v>0</v>
      </c>
      <c r="H84" s="61">
        <v>0</v>
      </c>
      <c r="I84" s="61">
        <v>0</v>
      </c>
      <c r="J84" s="62">
        <f t="shared" si="4"/>
        <v>0</v>
      </c>
      <c r="K84" s="62">
        <f t="shared" si="5"/>
        <v>0</v>
      </c>
    </row>
    <row r="85" spans="1:11" ht="21" x14ac:dyDescent="0.35">
      <c r="A85" s="31" t="s">
        <v>467</v>
      </c>
      <c r="B85" s="27" t="s">
        <v>23</v>
      </c>
      <c r="C85" s="61">
        <v>0</v>
      </c>
      <c r="D85" s="61">
        <v>0</v>
      </c>
      <c r="E85" s="61">
        <v>0</v>
      </c>
      <c r="F85" s="61">
        <v>0</v>
      </c>
      <c r="G85" s="61">
        <v>0</v>
      </c>
      <c r="H85" s="61">
        <v>0</v>
      </c>
      <c r="I85" s="61">
        <v>0</v>
      </c>
      <c r="J85" s="62">
        <f t="shared" si="4"/>
        <v>0</v>
      </c>
      <c r="K85" s="62">
        <f t="shared" si="5"/>
        <v>0</v>
      </c>
    </row>
    <row r="86" spans="1:11" ht="31.5" x14ac:dyDescent="0.35">
      <c r="A86" s="31" t="s">
        <v>333</v>
      </c>
      <c r="B86" s="27" t="s">
        <v>527</v>
      </c>
      <c r="C86" s="61">
        <v>0</v>
      </c>
      <c r="D86" s="61">
        <v>0</v>
      </c>
      <c r="E86" s="61">
        <v>0</v>
      </c>
      <c r="F86" s="61">
        <v>0</v>
      </c>
      <c r="G86" s="61">
        <v>0</v>
      </c>
      <c r="H86" s="61">
        <v>0</v>
      </c>
      <c r="I86" s="61">
        <v>0</v>
      </c>
      <c r="J86" s="62">
        <f t="shared" si="4"/>
        <v>0</v>
      </c>
      <c r="K86" s="62">
        <f t="shared" si="5"/>
        <v>0</v>
      </c>
    </row>
    <row r="87" spans="1:11" ht="42" x14ac:dyDescent="0.35">
      <c r="A87" s="31" t="s">
        <v>338</v>
      </c>
      <c r="B87" s="27" t="s">
        <v>32</v>
      </c>
      <c r="C87" s="61">
        <v>0</v>
      </c>
      <c r="D87" s="61">
        <v>0</v>
      </c>
      <c r="E87" s="61">
        <v>0</v>
      </c>
      <c r="F87" s="61">
        <v>0</v>
      </c>
      <c r="G87" s="61">
        <v>0</v>
      </c>
      <c r="H87" s="61">
        <v>0</v>
      </c>
      <c r="I87" s="61">
        <v>0</v>
      </c>
      <c r="J87" s="62">
        <f t="shared" si="4"/>
        <v>0</v>
      </c>
      <c r="K87" s="62">
        <f t="shared" si="5"/>
        <v>0</v>
      </c>
    </row>
    <row r="88" spans="1:11" ht="21" x14ac:dyDescent="0.35">
      <c r="A88" s="31" t="s">
        <v>428</v>
      </c>
      <c r="B88" s="27" t="s">
        <v>33</v>
      </c>
      <c r="C88" s="61">
        <v>0</v>
      </c>
      <c r="D88" s="61">
        <v>0</v>
      </c>
      <c r="E88" s="61">
        <v>0</v>
      </c>
      <c r="F88" s="61">
        <v>0</v>
      </c>
      <c r="G88" s="61">
        <v>0</v>
      </c>
      <c r="H88" s="61">
        <v>0</v>
      </c>
      <c r="I88" s="61">
        <v>0</v>
      </c>
      <c r="J88" s="62">
        <f t="shared" si="4"/>
        <v>0</v>
      </c>
      <c r="K88" s="62">
        <f t="shared" si="5"/>
        <v>0</v>
      </c>
    </row>
    <row r="89" spans="1:11" x14ac:dyDescent="0.35">
      <c r="B89" s="27" t="s">
        <v>34</v>
      </c>
      <c r="C89" s="61">
        <v>0</v>
      </c>
      <c r="D89" s="61">
        <v>0</v>
      </c>
      <c r="E89" s="61">
        <v>0</v>
      </c>
      <c r="F89" s="61">
        <v>0</v>
      </c>
      <c r="G89" s="61">
        <v>0</v>
      </c>
      <c r="H89" s="61">
        <v>0</v>
      </c>
      <c r="I89" s="61">
        <v>0</v>
      </c>
      <c r="J89" s="62">
        <f t="shared" si="4"/>
        <v>0</v>
      </c>
      <c r="K89" s="62">
        <f t="shared" si="5"/>
        <v>0</v>
      </c>
    </row>
    <row r="90" spans="1:11" x14ac:dyDescent="0.35">
      <c r="A90" s="31" t="s">
        <v>353</v>
      </c>
      <c r="B90" s="27" t="s">
        <v>41</v>
      </c>
      <c r="C90" s="61">
        <v>0</v>
      </c>
      <c r="D90" s="61">
        <v>0</v>
      </c>
      <c r="E90" s="61">
        <v>0</v>
      </c>
      <c r="F90" s="61">
        <v>0</v>
      </c>
      <c r="G90" s="61">
        <v>0</v>
      </c>
      <c r="H90" s="61">
        <v>0</v>
      </c>
      <c r="I90" s="61">
        <v>0</v>
      </c>
      <c r="J90" s="62">
        <f t="shared" si="4"/>
        <v>0</v>
      </c>
      <c r="K90" s="62">
        <f t="shared" si="5"/>
        <v>0</v>
      </c>
    </row>
    <row r="91" spans="1:11" x14ac:dyDescent="0.35">
      <c r="A91" s="31" t="s">
        <v>345</v>
      </c>
      <c r="B91" s="27" t="s">
        <v>44</v>
      </c>
      <c r="C91" s="61">
        <v>0</v>
      </c>
      <c r="D91" s="61">
        <v>0</v>
      </c>
      <c r="E91" s="61">
        <v>0</v>
      </c>
      <c r="F91" s="61">
        <v>0</v>
      </c>
      <c r="G91" s="61">
        <v>0</v>
      </c>
      <c r="H91" s="61">
        <v>0</v>
      </c>
      <c r="I91" s="61">
        <v>0</v>
      </c>
      <c r="J91" s="62">
        <f t="shared" si="4"/>
        <v>0</v>
      </c>
      <c r="K91" s="62">
        <f t="shared" si="5"/>
        <v>0</v>
      </c>
    </row>
    <row r="92" spans="1:11" x14ac:dyDescent="0.35">
      <c r="A92" s="31" t="s">
        <v>377</v>
      </c>
      <c r="B92" s="27" t="s">
        <v>528</v>
      </c>
      <c r="C92" s="61">
        <v>0</v>
      </c>
      <c r="D92" s="61">
        <v>0</v>
      </c>
      <c r="E92" s="61">
        <v>0</v>
      </c>
      <c r="F92" s="61">
        <v>0</v>
      </c>
      <c r="G92" s="61">
        <v>0</v>
      </c>
      <c r="H92" s="61">
        <v>0</v>
      </c>
      <c r="I92" s="61">
        <v>0</v>
      </c>
      <c r="J92" s="62">
        <f t="shared" si="4"/>
        <v>0</v>
      </c>
      <c r="K92" s="62">
        <f t="shared" si="5"/>
        <v>0</v>
      </c>
    </row>
    <row r="93" spans="1:11" ht="21" x14ac:dyDescent="0.35">
      <c r="B93" s="27" t="s">
        <v>45</v>
      </c>
      <c r="C93" s="61">
        <v>0</v>
      </c>
      <c r="D93" s="61">
        <v>0</v>
      </c>
      <c r="E93" s="61">
        <v>0</v>
      </c>
      <c r="F93" s="61">
        <v>0</v>
      </c>
      <c r="G93" s="61">
        <v>0</v>
      </c>
      <c r="H93" s="61">
        <v>0</v>
      </c>
      <c r="I93" s="61">
        <v>0</v>
      </c>
      <c r="J93" s="62">
        <f t="shared" si="4"/>
        <v>0</v>
      </c>
      <c r="K93" s="62">
        <f t="shared" si="5"/>
        <v>0</v>
      </c>
    </row>
    <row r="94" spans="1:11" x14ac:dyDescent="0.35">
      <c r="A94" s="31" t="s">
        <v>380</v>
      </c>
      <c r="B94" s="27" t="s">
        <v>529</v>
      </c>
      <c r="C94" s="61">
        <v>0</v>
      </c>
      <c r="D94" s="61">
        <v>0</v>
      </c>
      <c r="E94" s="61">
        <v>0</v>
      </c>
      <c r="F94" s="61">
        <v>0</v>
      </c>
      <c r="G94" s="61">
        <v>0</v>
      </c>
      <c r="H94" s="61">
        <v>0</v>
      </c>
      <c r="I94" s="61">
        <v>0</v>
      </c>
      <c r="J94" s="62">
        <f t="shared" si="4"/>
        <v>0</v>
      </c>
      <c r="K94" s="62">
        <f t="shared" si="5"/>
        <v>0</v>
      </c>
    </row>
    <row r="95" spans="1:11" x14ac:dyDescent="0.35">
      <c r="A95" s="31" t="s">
        <v>371</v>
      </c>
      <c r="B95" s="27" t="s">
        <v>51</v>
      </c>
      <c r="C95" s="61">
        <v>0</v>
      </c>
      <c r="D95" s="61">
        <v>0</v>
      </c>
      <c r="E95" s="61">
        <v>0</v>
      </c>
      <c r="F95" s="61">
        <v>0</v>
      </c>
      <c r="G95" s="61">
        <v>0</v>
      </c>
      <c r="H95" s="61">
        <v>0</v>
      </c>
      <c r="I95" s="61">
        <v>0</v>
      </c>
      <c r="J95" s="62">
        <f t="shared" si="4"/>
        <v>0</v>
      </c>
      <c r="K95" s="62">
        <f t="shared" si="5"/>
        <v>0</v>
      </c>
    </row>
    <row r="96" spans="1:11" ht="31.5" x14ac:dyDescent="0.35">
      <c r="A96" s="31" t="s">
        <v>381</v>
      </c>
      <c r="B96" s="27" t="s">
        <v>55</v>
      </c>
      <c r="C96" s="61">
        <v>0</v>
      </c>
      <c r="D96" s="61">
        <v>0</v>
      </c>
      <c r="E96" s="61">
        <v>0</v>
      </c>
      <c r="F96" s="61">
        <v>0</v>
      </c>
      <c r="G96" s="61">
        <v>0</v>
      </c>
      <c r="H96" s="61">
        <v>0</v>
      </c>
      <c r="I96" s="61">
        <v>0</v>
      </c>
      <c r="J96" s="62">
        <f t="shared" si="4"/>
        <v>0</v>
      </c>
      <c r="K96" s="62">
        <f t="shared" si="5"/>
        <v>0</v>
      </c>
    </row>
    <row r="97" spans="1:11" ht="21" x14ac:dyDescent="0.35">
      <c r="B97" s="27" t="s">
        <v>57</v>
      </c>
      <c r="C97" s="61">
        <v>0</v>
      </c>
      <c r="D97" s="61">
        <v>0</v>
      </c>
      <c r="E97" s="61">
        <v>0</v>
      </c>
      <c r="F97" s="61">
        <v>0</v>
      </c>
      <c r="G97" s="61">
        <v>0</v>
      </c>
      <c r="H97" s="61">
        <v>0</v>
      </c>
      <c r="I97" s="61">
        <v>0</v>
      </c>
      <c r="J97" s="62">
        <f t="shared" si="4"/>
        <v>0</v>
      </c>
      <c r="K97" s="62">
        <f t="shared" si="5"/>
        <v>0</v>
      </c>
    </row>
    <row r="98" spans="1:11" ht="21" x14ac:dyDescent="0.35">
      <c r="B98" s="27" t="s">
        <v>58</v>
      </c>
      <c r="C98" s="61">
        <v>0</v>
      </c>
      <c r="D98" s="61">
        <v>0</v>
      </c>
      <c r="E98" s="61">
        <v>0</v>
      </c>
      <c r="F98" s="61">
        <v>0</v>
      </c>
      <c r="G98" s="61">
        <v>0</v>
      </c>
      <c r="H98" s="61">
        <v>0</v>
      </c>
      <c r="I98" s="61">
        <v>0</v>
      </c>
      <c r="J98" s="62">
        <f t="shared" si="4"/>
        <v>0</v>
      </c>
      <c r="K98" s="62">
        <f t="shared" si="5"/>
        <v>0</v>
      </c>
    </row>
    <row r="99" spans="1:11" x14ac:dyDescent="0.35">
      <c r="A99" s="31" t="s">
        <v>429</v>
      </c>
      <c r="B99" s="27" t="s">
        <v>61</v>
      </c>
      <c r="C99" s="61">
        <v>0</v>
      </c>
      <c r="D99" s="61">
        <v>0</v>
      </c>
      <c r="E99" s="61">
        <v>0</v>
      </c>
      <c r="F99" s="61">
        <v>0</v>
      </c>
      <c r="G99" s="61">
        <v>0</v>
      </c>
      <c r="H99" s="61">
        <v>0</v>
      </c>
      <c r="I99" s="61">
        <v>0</v>
      </c>
      <c r="J99" s="62">
        <f t="shared" si="4"/>
        <v>0</v>
      </c>
      <c r="K99" s="62">
        <f t="shared" si="5"/>
        <v>0</v>
      </c>
    </row>
    <row r="100" spans="1:11" x14ac:dyDescent="0.35">
      <c r="A100" s="31" t="s">
        <v>368</v>
      </c>
      <c r="B100" s="27" t="s">
        <v>531</v>
      </c>
      <c r="C100" s="61">
        <v>0</v>
      </c>
      <c r="D100" s="61">
        <v>0</v>
      </c>
      <c r="E100" s="61">
        <v>0</v>
      </c>
      <c r="F100" s="61">
        <v>0</v>
      </c>
      <c r="G100" s="61">
        <v>0</v>
      </c>
      <c r="H100" s="61">
        <v>0</v>
      </c>
      <c r="I100" s="61">
        <v>0</v>
      </c>
      <c r="J100" s="62">
        <f t="shared" si="4"/>
        <v>0</v>
      </c>
      <c r="K100" s="62">
        <f t="shared" si="5"/>
        <v>0</v>
      </c>
    </row>
    <row r="101" spans="1:11" ht="21" x14ac:dyDescent="0.35">
      <c r="A101" s="31" t="s">
        <v>430</v>
      </c>
      <c r="B101" s="27" t="s">
        <v>62</v>
      </c>
      <c r="C101" s="61">
        <v>0</v>
      </c>
      <c r="D101" s="61">
        <v>0</v>
      </c>
      <c r="E101" s="61">
        <v>0</v>
      </c>
      <c r="F101" s="61">
        <v>0</v>
      </c>
      <c r="G101" s="61">
        <v>0</v>
      </c>
      <c r="H101" s="61">
        <v>0</v>
      </c>
      <c r="I101" s="61">
        <v>0</v>
      </c>
      <c r="J101" s="62">
        <f t="shared" si="4"/>
        <v>0</v>
      </c>
      <c r="K101" s="62">
        <f t="shared" si="5"/>
        <v>0</v>
      </c>
    </row>
    <row r="102" spans="1:11" x14ac:dyDescent="0.35">
      <c r="A102" s="31" t="s">
        <v>431</v>
      </c>
      <c r="B102" s="27" t="s">
        <v>532</v>
      </c>
      <c r="C102" s="61">
        <v>0</v>
      </c>
      <c r="D102" s="61">
        <v>0</v>
      </c>
      <c r="E102" s="61">
        <v>0</v>
      </c>
      <c r="F102" s="61">
        <v>0</v>
      </c>
      <c r="G102" s="61">
        <v>0</v>
      </c>
      <c r="H102" s="61">
        <v>0</v>
      </c>
      <c r="I102" s="61">
        <v>0</v>
      </c>
      <c r="J102" s="62">
        <f t="shared" si="4"/>
        <v>0</v>
      </c>
      <c r="K102" s="62">
        <f t="shared" si="5"/>
        <v>0</v>
      </c>
    </row>
    <row r="103" spans="1:11" ht="21" x14ac:dyDescent="0.35">
      <c r="A103" s="31" t="s">
        <v>363</v>
      </c>
      <c r="B103" s="27" t="s">
        <v>63</v>
      </c>
      <c r="C103" s="61">
        <v>0</v>
      </c>
      <c r="D103" s="61">
        <v>0</v>
      </c>
      <c r="E103" s="61">
        <v>0</v>
      </c>
      <c r="F103" s="61">
        <v>0</v>
      </c>
      <c r="G103" s="61">
        <v>0</v>
      </c>
      <c r="H103" s="61">
        <v>0</v>
      </c>
      <c r="I103" s="61">
        <v>0</v>
      </c>
      <c r="J103" s="62">
        <f t="shared" si="4"/>
        <v>0</v>
      </c>
      <c r="K103" s="62">
        <f t="shared" si="5"/>
        <v>0</v>
      </c>
    </row>
    <row r="104" spans="1:11" x14ac:dyDescent="0.35">
      <c r="A104" s="31" t="s">
        <v>382</v>
      </c>
      <c r="B104" s="27" t="s">
        <v>69</v>
      </c>
      <c r="C104" s="61">
        <v>0</v>
      </c>
      <c r="D104" s="61">
        <v>0</v>
      </c>
      <c r="E104" s="61">
        <v>0</v>
      </c>
      <c r="F104" s="61">
        <v>0</v>
      </c>
      <c r="G104" s="61">
        <v>0</v>
      </c>
      <c r="H104" s="61">
        <v>0</v>
      </c>
      <c r="I104" s="61">
        <v>0</v>
      </c>
      <c r="J104" s="62">
        <f t="shared" ref="J104:J119" si="6">SUM(C104:I104)</f>
        <v>0</v>
      </c>
      <c r="K104" s="62">
        <f t="shared" ref="K104:K119" si="7">J104/1000</f>
        <v>0</v>
      </c>
    </row>
    <row r="105" spans="1:11" x14ac:dyDescent="0.35">
      <c r="A105" s="31" t="s">
        <v>480</v>
      </c>
      <c r="B105" s="27" t="s">
        <v>72</v>
      </c>
      <c r="C105" s="61">
        <v>0</v>
      </c>
      <c r="D105" s="61">
        <v>0</v>
      </c>
      <c r="E105" s="61">
        <v>0</v>
      </c>
      <c r="F105" s="61">
        <v>0</v>
      </c>
      <c r="G105" s="61">
        <v>0</v>
      </c>
      <c r="H105" s="61">
        <v>0</v>
      </c>
      <c r="I105" s="61">
        <v>0</v>
      </c>
      <c r="J105" s="62">
        <f t="shared" si="6"/>
        <v>0</v>
      </c>
      <c r="K105" s="62">
        <f t="shared" si="7"/>
        <v>0</v>
      </c>
    </row>
    <row r="106" spans="1:11" x14ac:dyDescent="0.35">
      <c r="A106" s="31" t="s">
        <v>432</v>
      </c>
      <c r="B106" s="27" t="s">
        <v>74</v>
      </c>
      <c r="C106" s="61">
        <v>0</v>
      </c>
      <c r="D106" s="61">
        <v>0</v>
      </c>
      <c r="E106" s="61">
        <v>0</v>
      </c>
      <c r="F106" s="61">
        <v>0</v>
      </c>
      <c r="G106" s="61">
        <v>0</v>
      </c>
      <c r="H106" s="61">
        <v>0</v>
      </c>
      <c r="I106" s="61">
        <v>0</v>
      </c>
      <c r="J106" s="62">
        <f t="shared" si="6"/>
        <v>0</v>
      </c>
      <c r="K106" s="62">
        <f t="shared" si="7"/>
        <v>0</v>
      </c>
    </row>
    <row r="107" spans="1:11" x14ac:dyDescent="0.35">
      <c r="A107" s="31" t="s">
        <v>433</v>
      </c>
      <c r="B107" s="27" t="s">
        <v>75</v>
      </c>
      <c r="C107" s="61">
        <v>0</v>
      </c>
      <c r="D107" s="61">
        <v>0</v>
      </c>
      <c r="E107" s="61">
        <v>0</v>
      </c>
      <c r="F107" s="61">
        <v>0</v>
      </c>
      <c r="G107" s="61">
        <v>0</v>
      </c>
      <c r="H107" s="61">
        <v>0</v>
      </c>
      <c r="I107" s="61">
        <v>0</v>
      </c>
      <c r="J107" s="62">
        <f t="shared" si="6"/>
        <v>0</v>
      </c>
      <c r="K107" s="62">
        <f t="shared" si="7"/>
        <v>0</v>
      </c>
    </row>
    <row r="108" spans="1:11" ht="31.5" x14ac:dyDescent="0.35">
      <c r="B108" s="27" t="s">
        <v>76</v>
      </c>
      <c r="C108" s="61">
        <v>0</v>
      </c>
      <c r="D108" s="61">
        <v>0</v>
      </c>
      <c r="E108" s="61">
        <v>0</v>
      </c>
      <c r="F108" s="61">
        <v>0</v>
      </c>
      <c r="G108" s="61">
        <v>0</v>
      </c>
      <c r="H108" s="61">
        <v>0</v>
      </c>
      <c r="I108" s="61">
        <v>0</v>
      </c>
      <c r="J108" s="62">
        <f t="shared" si="6"/>
        <v>0</v>
      </c>
      <c r="K108" s="62">
        <f t="shared" si="7"/>
        <v>0</v>
      </c>
    </row>
    <row r="109" spans="1:11" x14ac:dyDescent="0.35">
      <c r="B109" s="27" t="s">
        <v>77</v>
      </c>
      <c r="C109" s="61">
        <v>0</v>
      </c>
      <c r="D109" s="61">
        <v>0</v>
      </c>
      <c r="E109" s="61">
        <v>0</v>
      </c>
      <c r="F109" s="61">
        <v>0</v>
      </c>
      <c r="G109" s="61">
        <v>0</v>
      </c>
      <c r="H109" s="61">
        <v>0</v>
      </c>
      <c r="I109" s="61">
        <v>0</v>
      </c>
      <c r="J109" s="62">
        <f t="shared" si="6"/>
        <v>0</v>
      </c>
      <c r="K109" s="62">
        <f t="shared" si="7"/>
        <v>0</v>
      </c>
    </row>
    <row r="110" spans="1:11" ht="21" x14ac:dyDescent="0.35">
      <c r="A110" s="31" t="s">
        <v>386</v>
      </c>
      <c r="B110" s="27" t="s">
        <v>79</v>
      </c>
      <c r="C110" s="61">
        <v>0</v>
      </c>
      <c r="D110" s="61">
        <v>0</v>
      </c>
      <c r="E110" s="61">
        <v>0</v>
      </c>
      <c r="F110" s="61">
        <v>0</v>
      </c>
      <c r="G110" s="61">
        <v>0</v>
      </c>
      <c r="H110" s="61">
        <v>0</v>
      </c>
      <c r="I110" s="61">
        <v>0</v>
      </c>
      <c r="J110" s="62">
        <f t="shared" si="6"/>
        <v>0</v>
      </c>
      <c r="K110" s="62">
        <f t="shared" si="7"/>
        <v>0</v>
      </c>
    </row>
    <row r="111" spans="1:11" ht="21" x14ac:dyDescent="0.35">
      <c r="B111" s="27" t="s">
        <v>80</v>
      </c>
      <c r="C111" s="61">
        <v>0</v>
      </c>
      <c r="D111" s="61">
        <v>0</v>
      </c>
      <c r="E111" s="61">
        <v>0</v>
      </c>
      <c r="F111" s="61">
        <v>0</v>
      </c>
      <c r="G111" s="61">
        <v>0</v>
      </c>
      <c r="H111" s="61">
        <v>0</v>
      </c>
      <c r="I111" s="61">
        <v>0</v>
      </c>
      <c r="J111" s="62">
        <f t="shared" si="6"/>
        <v>0</v>
      </c>
      <c r="K111" s="62">
        <f t="shared" si="7"/>
        <v>0</v>
      </c>
    </row>
    <row r="112" spans="1:11" ht="21" x14ac:dyDescent="0.35">
      <c r="B112" s="27" t="s">
        <v>86</v>
      </c>
      <c r="C112" s="61">
        <v>0</v>
      </c>
      <c r="D112" s="61">
        <v>0</v>
      </c>
      <c r="E112" s="61">
        <v>0</v>
      </c>
      <c r="F112" s="61">
        <v>0</v>
      </c>
      <c r="G112" s="61">
        <v>0</v>
      </c>
      <c r="H112" s="61">
        <v>0</v>
      </c>
      <c r="I112" s="61">
        <v>0</v>
      </c>
      <c r="J112" s="62">
        <f t="shared" si="6"/>
        <v>0</v>
      </c>
      <c r="K112" s="62">
        <f t="shared" si="7"/>
        <v>0</v>
      </c>
    </row>
    <row r="113" spans="1:11" x14ac:dyDescent="0.35">
      <c r="A113" s="31" t="s">
        <v>390</v>
      </c>
      <c r="B113" s="27" t="s">
        <v>535</v>
      </c>
      <c r="C113" s="61">
        <v>0</v>
      </c>
      <c r="D113" s="61">
        <v>0</v>
      </c>
      <c r="E113" s="61">
        <v>0</v>
      </c>
      <c r="F113" s="61">
        <v>0</v>
      </c>
      <c r="G113" s="61">
        <v>0</v>
      </c>
      <c r="H113" s="61">
        <v>0</v>
      </c>
      <c r="I113" s="61">
        <v>0</v>
      </c>
      <c r="J113" s="62">
        <f t="shared" si="6"/>
        <v>0</v>
      </c>
      <c r="K113" s="62">
        <f t="shared" si="7"/>
        <v>0</v>
      </c>
    </row>
    <row r="114" spans="1:11" ht="21" x14ac:dyDescent="0.35">
      <c r="A114" s="31" t="s">
        <v>334</v>
      </c>
      <c r="B114" s="27" t="s">
        <v>88</v>
      </c>
      <c r="C114" s="61">
        <v>0</v>
      </c>
      <c r="D114" s="61">
        <v>0</v>
      </c>
      <c r="E114" s="61">
        <v>0</v>
      </c>
      <c r="F114" s="61">
        <v>0</v>
      </c>
      <c r="G114" s="61">
        <v>0</v>
      </c>
      <c r="H114" s="61">
        <v>0</v>
      </c>
      <c r="I114" s="61">
        <v>0</v>
      </c>
      <c r="J114" s="62">
        <f t="shared" si="6"/>
        <v>0</v>
      </c>
      <c r="K114" s="62">
        <f t="shared" si="7"/>
        <v>0</v>
      </c>
    </row>
    <row r="115" spans="1:11" x14ac:dyDescent="0.35">
      <c r="A115" s="31" t="s">
        <v>339</v>
      </c>
      <c r="B115" s="27" t="s">
        <v>89</v>
      </c>
      <c r="C115" s="61">
        <v>0</v>
      </c>
      <c r="D115" s="61">
        <v>0</v>
      </c>
      <c r="E115" s="61">
        <v>0</v>
      </c>
      <c r="F115" s="61">
        <v>0</v>
      </c>
      <c r="G115" s="61">
        <v>0</v>
      </c>
      <c r="H115" s="61">
        <v>0</v>
      </c>
      <c r="I115" s="61">
        <v>0</v>
      </c>
      <c r="J115" s="62">
        <f t="shared" si="6"/>
        <v>0</v>
      </c>
      <c r="K115" s="62">
        <f t="shared" si="7"/>
        <v>0</v>
      </c>
    </row>
    <row r="116" spans="1:11" x14ac:dyDescent="0.35">
      <c r="A116" s="31" t="s">
        <v>346</v>
      </c>
      <c r="B116" s="27" t="s">
        <v>92</v>
      </c>
      <c r="C116" s="61">
        <v>0</v>
      </c>
      <c r="D116" s="61">
        <v>0</v>
      </c>
      <c r="E116" s="61">
        <v>0</v>
      </c>
      <c r="F116" s="61">
        <v>0</v>
      </c>
      <c r="G116" s="61">
        <v>0</v>
      </c>
      <c r="H116" s="61">
        <v>0</v>
      </c>
      <c r="I116" s="61">
        <v>0</v>
      </c>
      <c r="J116" s="62">
        <f t="shared" si="6"/>
        <v>0</v>
      </c>
      <c r="K116" s="62">
        <f t="shared" si="7"/>
        <v>0</v>
      </c>
    </row>
    <row r="117" spans="1:11" x14ac:dyDescent="0.35">
      <c r="A117" s="31" t="s">
        <v>400</v>
      </c>
      <c r="B117" s="27" t="s">
        <v>95</v>
      </c>
      <c r="C117" s="61">
        <v>0</v>
      </c>
      <c r="D117" s="61">
        <v>0</v>
      </c>
      <c r="E117" s="61">
        <v>0</v>
      </c>
      <c r="F117" s="61">
        <v>0</v>
      </c>
      <c r="G117" s="61">
        <v>0</v>
      </c>
      <c r="H117" s="61">
        <v>0</v>
      </c>
      <c r="I117" s="61">
        <v>0</v>
      </c>
      <c r="J117" s="62">
        <f t="shared" si="6"/>
        <v>0</v>
      </c>
      <c r="K117" s="62">
        <f t="shared" si="7"/>
        <v>0</v>
      </c>
    </row>
    <row r="118" spans="1:11" ht="21" x14ac:dyDescent="0.35">
      <c r="A118" s="31" t="s">
        <v>401</v>
      </c>
      <c r="B118" s="27" t="s">
        <v>98</v>
      </c>
      <c r="C118" s="61">
        <v>0</v>
      </c>
      <c r="D118" s="61">
        <v>0</v>
      </c>
      <c r="E118" s="61">
        <v>0</v>
      </c>
      <c r="F118" s="61">
        <v>0</v>
      </c>
      <c r="G118" s="61">
        <v>0</v>
      </c>
      <c r="H118" s="61">
        <v>0</v>
      </c>
      <c r="I118" s="61">
        <v>0</v>
      </c>
      <c r="J118" s="62">
        <f t="shared" si="6"/>
        <v>0</v>
      </c>
      <c r="K118" s="62">
        <f t="shared" si="7"/>
        <v>0</v>
      </c>
    </row>
    <row r="119" spans="1:11" x14ac:dyDescent="0.35">
      <c r="A119" s="31" t="s">
        <v>403</v>
      </c>
      <c r="B119" s="27" t="s">
        <v>3</v>
      </c>
      <c r="C119" s="61">
        <v>0</v>
      </c>
      <c r="D119" s="61">
        <v>0</v>
      </c>
      <c r="E119" s="61">
        <v>0</v>
      </c>
      <c r="F119" s="61">
        <v>0</v>
      </c>
      <c r="G119" s="61">
        <v>0</v>
      </c>
      <c r="H119" s="61">
        <v>0</v>
      </c>
      <c r="I119" s="61">
        <v>0</v>
      </c>
      <c r="J119" s="62">
        <f t="shared" si="6"/>
        <v>0</v>
      </c>
      <c r="K119" s="62">
        <f t="shared" si="7"/>
        <v>0</v>
      </c>
    </row>
    <row r="120" spans="1:11" x14ac:dyDescent="0.35">
      <c r="C120" s="50">
        <f>SUM(C9:C119)</f>
        <v>1607022.54</v>
      </c>
      <c r="D120" s="50">
        <f t="shared" ref="D120:K120" si="8">SUM(D9:D119)</f>
        <v>1010210.26</v>
      </c>
      <c r="E120" s="50">
        <f t="shared" si="8"/>
        <v>11031.150000000001</v>
      </c>
      <c r="F120" s="50">
        <f t="shared" si="8"/>
        <v>549146.97</v>
      </c>
      <c r="G120" s="50">
        <f t="shared" si="8"/>
        <v>395530.36</v>
      </c>
      <c r="H120" s="50">
        <f t="shared" si="8"/>
        <v>178</v>
      </c>
      <c r="I120" s="50">
        <f t="shared" si="8"/>
        <v>786.24</v>
      </c>
      <c r="J120" s="50">
        <f t="shared" si="8"/>
        <v>3573905.5200000005</v>
      </c>
      <c r="K120" s="50">
        <f t="shared" si="8"/>
        <v>3573.9055200000025</v>
      </c>
    </row>
  </sheetData>
  <autoFilter ref="B6:P6" xr:uid="{AA8AEB00-F3D5-400C-8C56-230DCEE46496}">
    <sortState xmlns:xlrd2="http://schemas.microsoft.com/office/spreadsheetml/2017/richdata2" ref="B7:P118">
      <sortCondition descending="1" ref="J6"/>
    </sortState>
  </autoFilter>
  <mergeCells count="1">
    <mergeCell ref="B2:P4"/>
  </mergeCells>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D213A-C6E4-4D72-86D7-AB14C527B240}">
  <dimension ref="A1:N118"/>
  <sheetViews>
    <sheetView zoomScale="70" zoomScaleNormal="70" workbookViewId="0">
      <selection activeCell="B76" sqref="B76"/>
    </sheetView>
  </sheetViews>
  <sheetFormatPr baseColWidth="10" defaultColWidth="11.54296875" defaultRowHeight="14.5" x14ac:dyDescent="0.35"/>
  <cols>
    <col min="1" max="1" width="3.36328125" style="31" customWidth="1"/>
    <col min="2" max="2" width="83.81640625" style="17" customWidth="1"/>
    <col min="3" max="3" width="11.54296875" style="17"/>
    <col min="4" max="4" width="7.81640625" style="17" customWidth="1"/>
    <col min="5" max="5" width="7.6328125" style="17" customWidth="1"/>
    <col min="6" max="6" width="7.36328125" style="35" customWidth="1"/>
    <col min="7" max="7" width="6.81640625" style="35" customWidth="1"/>
    <col min="8" max="16384" width="11.54296875" style="17"/>
  </cols>
  <sheetData>
    <row r="1" spans="1:14" ht="15" thickBot="1" x14ac:dyDescent="0.4">
      <c r="A1" s="30"/>
      <c r="F1" s="17"/>
      <c r="G1" s="17"/>
    </row>
    <row r="2" spans="1:14" ht="14.4" customHeight="1" x14ac:dyDescent="0.35">
      <c r="A2" s="30"/>
      <c r="B2" s="91" t="s">
        <v>542</v>
      </c>
      <c r="C2" s="92"/>
      <c r="D2" s="92"/>
      <c r="E2" s="92"/>
      <c r="F2" s="92"/>
      <c r="G2" s="92"/>
      <c r="H2" s="92"/>
      <c r="I2" s="92"/>
      <c r="J2" s="92"/>
      <c r="K2" s="93"/>
      <c r="L2" s="18"/>
      <c r="M2" s="18"/>
      <c r="N2" s="18"/>
    </row>
    <row r="3" spans="1:14" x14ac:dyDescent="0.35">
      <c r="A3" s="30"/>
      <c r="B3" s="94"/>
      <c r="C3" s="105"/>
      <c r="D3" s="105"/>
      <c r="E3" s="105"/>
      <c r="F3" s="105"/>
      <c r="G3" s="105"/>
      <c r="H3" s="105"/>
      <c r="I3" s="105"/>
      <c r="J3" s="105"/>
      <c r="K3" s="96"/>
      <c r="L3" s="18"/>
      <c r="M3" s="18"/>
      <c r="N3" s="18"/>
    </row>
    <row r="4" spans="1:14" ht="15" thickBot="1" x14ac:dyDescent="0.4">
      <c r="A4" s="30"/>
      <c r="B4" s="97"/>
      <c r="C4" s="98"/>
      <c r="D4" s="98"/>
      <c r="E4" s="98"/>
      <c r="F4" s="98"/>
      <c r="G4" s="98"/>
      <c r="H4" s="98"/>
      <c r="I4" s="98"/>
      <c r="J4" s="98"/>
      <c r="K4" s="99"/>
      <c r="L4" s="18"/>
      <c r="M4" s="18"/>
      <c r="N4" s="18"/>
    </row>
    <row r="5" spans="1:14" x14ac:dyDescent="0.35">
      <c r="A5" s="30"/>
      <c r="F5" s="17"/>
      <c r="G5" s="17"/>
    </row>
    <row r="6" spans="1:14" x14ac:dyDescent="0.35">
      <c r="B6" s="38" t="s">
        <v>0</v>
      </c>
      <c r="C6" s="38" t="s">
        <v>583</v>
      </c>
      <c r="D6" s="38" t="s">
        <v>584</v>
      </c>
      <c r="E6" s="38" t="s">
        <v>585</v>
      </c>
      <c r="F6" s="41" t="s">
        <v>511</v>
      </c>
      <c r="G6" s="41" t="s">
        <v>512</v>
      </c>
    </row>
    <row r="7" spans="1:14" x14ac:dyDescent="0.35">
      <c r="B7" s="24" t="s">
        <v>4</v>
      </c>
      <c r="C7" s="24">
        <v>2786300.16</v>
      </c>
      <c r="D7" s="24">
        <v>787876.58</v>
      </c>
      <c r="E7" s="24">
        <v>671.1</v>
      </c>
      <c r="F7" s="53">
        <f t="shared" ref="F7:F38" si="0">SUM(C7:E7)</f>
        <v>3574847.8400000003</v>
      </c>
      <c r="G7" s="54">
        <f>F7/1000</f>
        <v>3574.8478400000004</v>
      </c>
    </row>
    <row r="8" spans="1:14" x14ac:dyDescent="0.35">
      <c r="A8" s="31" t="s">
        <v>315</v>
      </c>
      <c r="B8" s="27" t="s">
        <v>6</v>
      </c>
      <c r="C8" s="70">
        <v>1137339.46</v>
      </c>
      <c r="D8" s="70">
        <v>3976.9</v>
      </c>
      <c r="E8" s="70">
        <v>0</v>
      </c>
      <c r="F8" s="100">
        <f t="shared" si="0"/>
        <v>1141316.3599999999</v>
      </c>
      <c r="G8" s="71">
        <f t="shared" ref="G8:G71" si="1">F8/1000</f>
        <v>1141.3163599999998</v>
      </c>
    </row>
    <row r="9" spans="1:14" x14ac:dyDescent="0.35">
      <c r="A9" s="31" t="s">
        <v>320</v>
      </c>
      <c r="B9" s="27" t="s">
        <v>9</v>
      </c>
      <c r="C9" s="70">
        <v>447965.59</v>
      </c>
      <c r="D9" s="70">
        <v>1421.62</v>
      </c>
      <c r="E9" s="70">
        <v>0</v>
      </c>
      <c r="F9" s="100">
        <f t="shared" si="0"/>
        <v>449387.21</v>
      </c>
      <c r="G9" s="71">
        <f t="shared" si="1"/>
        <v>449.38721000000004</v>
      </c>
    </row>
    <row r="10" spans="1:14" x14ac:dyDescent="0.35">
      <c r="A10" s="31" t="s">
        <v>316</v>
      </c>
      <c r="B10" s="27" t="s">
        <v>29</v>
      </c>
      <c r="C10" s="70">
        <v>15851.4</v>
      </c>
      <c r="D10" s="70">
        <v>304254.64</v>
      </c>
      <c r="E10" s="70">
        <v>0</v>
      </c>
      <c r="F10" s="100">
        <f t="shared" si="0"/>
        <v>320106.04000000004</v>
      </c>
      <c r="G10" s="71">
        <f t="shared" si="1"/>
        <v>320.10604000000006</v>
      </c>
    </row>
    <row r="11" spans="1:14" x14ac:dyDescent="0.35">
      <c r="A11" s="31" t="s">
        <v>359</v>
      </c>
      <c r="B11" s="27" t="s">
        <v>27</v>
      </c>
      <c r="C11" s="70">
        <v>191761.35</v>
      </c>
      <c r="D11" s="70">
        <v>12999.5</v>
      </c>
      <c r="E11" s="70">
        <v>0</v>
      </c>
      <c r="F11" s="100">
        <f t="shared" si="0"/>
        <v>204760.85</v>
      </c>
      <c r="G11" s="71">
        <f t="shared" si="1"/>
        <v>204.76085</v>
      </c>
    </row>
    <row r="12" spans="1:14" x14ac:dyDescent="0.35">
      <c r="A12" s="31" t="s">
        <v>319</v>
      </c>
      <c r="B12" s="27" t="s">
        <v>47</v>
      </c>
      <c r="C12" s="70">
        <v>158060.1</v>
      </c>
      <c r="D12" s="70">
        <v>0</v>
      </c>
      <c r="E12" s="70">
        <v>0</v>
      </c>
      <c r="F12" s="100">
        <f t="shared" si="0"/>
        <v>158060.1</v>
      </c>
      <c r="G12" s="71">
        <f t="shared" si="1"/>
        <v>158.06010000000001</v>
      </c>
    </row>
    <row r="13" spans="1:14" x14ac:dyDescent="0.35">
      <c r="A13" s="31" t="s">
        <v>365</v>
      </c>
      <c r="B13" s="27" t="s">
        <v>35</v>
      </c>
      <c r="C13" s="70">
        <v>96249.02</v>
      </c>
      <c r="D13" s="70">
        <v>33035.599999999999</v>
      </c>
      <c r="E13" s="70">
        <v>0</v>
      </c>
      <c r="F13" s="100">
        <f t="shared" si="0"/>
        <v>129284.62</v>
      </c>
      <c r="G13" s="71">
        <f t="shared" si="1"/>
        <v>129.28461999999999</v>
      </c>
    </row>
    <row r="14" spans="1:14" x14ac:dyDescent="0.35">
      <c r="A14" s="31" t="s">
        <v>318</v>
      </c>
      <c r="B14" s="27" t="s">
        <v>40</v>
      </c>
      <c r="C14" s="70">
        <v>127387.2</v>
      </c>
      <c r="D14" s="70">
        <v>831</v>
      </c>
      <c r="E14" s="70">
        <v>0</v>
      </c>
      <c r="F14" s="100">
        <f t="shared" si="0"/>
        <v>128218.2</v>
      </c>
      <c r="G14" s="71">
        <f t="shared" si="1"/>
        <v>128.2182</v>
      </c>
    </row>
    <row r="15" spans="1:14" x14ac:dyDescent="0.35">
      <c r="A15" s="31" t="s">
        <v>321</v>
      </c>
      <c r="B15" s="27" t="s">
        <v>48</v>
      </c>
      <c r="C15" s="70">
        <v>1283.79</v>
      </c>
      <c r="D15" s="70">
        <v>111025.7</v>
      </c>
      <c r="E15" s="70">
        <v>0</v>
      </c>
      <c r="F15" s="100">
        <f t="shared" si="0"/>
        <v>112309.48999999999</v>
      </c>
      <c r="G15" s="71">
        <f t="shared" si="1"/>
        <v>112.30949</v>
      </c>
    </row>
    <row r="16" spans="1:14" x14ac:dyDescent="0.35">
      <c r="A16" s="31" t="s">
        <v>354</v>
      </c>
      <c r="B16" s="27" t="s">
        <v>5</v>
      </c>
      <c r="C16" s="70">
        <v>77757.039999999994</v>
      </c>
      <c r="D16" s="70">
        <v>12221.4</v>
      </c>
      <c r="E16" s="70">
        <v>63.5</v>
      </c>
      <c r="F16" s="100">
        <f t="shared" si="0"/>
        <v>90041.939999999988</v>
      </c>
      <c r="G16" s="71">
        <f t="shared" si="1"/>
        <v>90.041939999999983</v>
      </c>
    </row>
    <row r="17" spans="1:7" ht="21" x14ac:dyDescent="0.35">
      <c r="A17" s="31" t="s">
        <v>434</v>
      </c>
      <c r="B17" s="27" t="s">
        <v>100</v>
      </c>
      <c r="C17" s="70">
        <v>45466.73</v>
      </c>
      <c r="D17" s="70">
        <v>33534.239999999998</v>
      </c>
      <c r="E17" s="70">
        <v>0</v>
      </c>
      <c r="F17" s="100">
        <f t="shared" si="0"/>
        <v>79000.97</v>
      </c>
      <c r="G17" s="71">
        <f t="shared" si="1"/>
        <v>79.000969999999995</v>
      </c>
    </row>
    <row r="18" spans="1:7" x14ac:dyDescent="0.35">
      <c r="A18" s="31" t="s">
        <v>373</v>
      </c>
      <c r="B18" s="27" t="s">
        <v>26</v>
      </c>
      <c r="C18" s="25">
        <v>60953.5</v>
      </c>
      <c r="D18" s="25">
        <v>9407</v>
      </c>
      <c r="E18" s="25">
        <v>0</v>
      </c>
      <c r="F18" s="51">
        <f t="shared" si="0"/>
        <v>70360.5</v>
      </c>
      <c r="G18" s="36">
        <f t="shared" si="1"/>
        <v>70.360500000000002</v>
      </c>
    </row>
    <row r="19" spans="1:7" x14ac:dyDescent="0.35">
      <c r="A19" s="31" t="s">
        <v>399</v>
      </c>
      <c r="B19" s="27" t="s">
        <v>10</v>
      </c>
      <c r="C19" s="25">
        <v>57843.11</v>
      </c>
      <c r="D19" s="25">
        <v>5566.1</v>
      </c>
      <c r="E19" s="25">
        <v>370.5</v>
      </c>
      <c r="F19" s="52">
        <f t="shared" si="0"/>
        <v>63779.71</v>
      </c>
      <c r="G19" s="36">
        <f t="shared" si="1"/>
        <v>63.779710000000001</v>
      </c>
    </row>
    <row r="20" spans="1:7" x14ac:dyDescent="0.35">
      <c r="A20" s="31" t="s">
        <v>349</v>
      </c>
      <c r="B20" s="27" t="s">
        <v>18</v>
      </c>
      <c r="C20" s="25">
        <v>3505.8</v>
      </c>
      <c r="D20" s="25">
        <v>59425</v>
      </c>
      <c r="E20" s="25">
        <v>0</v>
      </c>
      <c r="F20" s="51">
        <f t="shared" si="0"/>
        <v>62930.8</v>
      </c>
      <c r="G20" s="36">
        <f t="shared" si="1"/>
        <v>62.930800000000005</v>
      </c>
    </row>
    <row r="21" spans="1:7" ht="21" x14ac:dyDescent="0.35">
      <c r="A21" s="31" t="s">
        <v>314</v>
      </c>
      <c r="B21" s="27" t="s">
        <v>20</v>
      </c>
      <c r="C21" s="25">
        <v>44006.26</v>
      </c>
      <c r="D21" s="25">
        <v>17192.900000000001</v>
      </c>
      <c r="E21" s="25">
        <v>0</v>
      </c>
      <c r="F21" s="51">
        <f t="shared" si="0"/>
        <v>61199.16</v>
      </c>
      <c r="G21" s="36">
        <f t="shared" si="1"/>
        <v>61.199160000000006</v>
      </c>
    </row>
    <row r="22" spans="1:7" x14ac:dyDescent="0.35">
      <c r="A22" s="31" t="s">
        <v>436</v>
      </c>
      <c r="B22" s="27" t="s">
        <v>19</v>
      </c>
      <c r="C22" s="25">
        <v>50779.9</v>
      </c>
      <c r="D22" s="25">
        <v>5538.03</v>
      </c>
      <c r="E22" s="25">
        <v>0</v>
      </c>
      <c r="F22" s="51">
        <f t="shared" si="0"/>
        <v>56317.93</v>
      </c>
      <c r="G22" s="36">
        <f t="shared" si="1"/>
        <v>56.317929999999997</v>
      </c>
    </row>
    <row r="23" spans="1:7" x14ac:dyDescent="0.35">
      <c r="A23" s="31" t="s">
        <v>419</v>
      </c>
      <c r="B23" s="27" t="s">
        <v>36</v>
      </c>
      <c r="C23" s="25">
        <v>52609.35</v>
      </c>
      <c r="D23" s="25">
        <v>0</v>
      </c>
      <c r="E23" s="25">
        <v>0</v>
      </c>
      <c r="F23" s="51">
        <f t="shared" si="0"/>
        <v>52609.35</v>
      </c>
      <c r="G23" s="36">
        <f t="shared" si="1"/>
        <v>52.609349999999999</v>
      </c>
    </row>
    <row r="24" spans="1:7" ht="21" x14ac:dyDescent="0.35">
      <c r="A24" s="31" t="s">
        <v>357</v>
      </c>
      <c r="B24" s="27" t="s">
        <v>96</v>
      </c>
      <c r="C24" s="25">
        <v>8717.85</v>
      </c>
      <c r="D24" s="25">
        <v>41022.75</v>
      </c>
      <c r="E24" s="25">
        <v>0</v>
      </c>
      <c r="F24" s="51">
        <f t="shared" si="0"/>
        <v>49740.6</v>
      </c>
      <c r="G24" s="36">
        <f t="shared" si="1"/>
        <v>49.740600000000001</v>
      </c>
    </row>
    <row r="25" spans="1:7" x14ac:dyDescent="0.35">
      <c r="A25" s="31" t="s">
        <v>437</v>
      </c>
      <c r="B25" s="27" t="s">
        <v>90</v>
      </c>
      <c r="C25" s="25">
        <v>3364.2</v>
      </c>
      <c r="D25" s="25">
        <v>45623.3</v>
      </c>
      <c r="E25" s="25">
        <v>0</v>
      </c>
      <c r="F25" s="51">
        <f t="shared" si="0"/>
        <v>48987.5</v>
      </c>
      <c r="G25" s="36">
        <f t="shared" si="1"/>
        <v>48.987499999999997</v>
      </c>
    </row>
    <row r="26" spans="1:7" x14ac:dyDescent="0.35">
      <c r="A26" s="31" t="s">
        <v>374</v>
      </c>
      <c r="B26" s="27" t="s">
        <v>31</v>
      </c>
      <c r="C26" s="25">
        <v>34800.300000000003</v>
      </c>
      <c r="D26" s="25">
        <v>9521.7000000000007</v>
      </c>
      <c r="E26" s="25">
        <v>0</v>
      </c>
      <c r="F26" s="51">
        <f t="shared" si="0"/>
        <v>44322</v>
      </c>
      <c r="G26" s="36">
        <f t="shared" si="1"/>
        <v>44.322000000000003</v>
      </c>
    </row>
    <row r="27" spans="1:7" x14ac:dyDescent="0.35">
      <c r="A27" s="31" t="s">
        <v>420</v>
      </c>
      <c r="B27" s="27" t="s">
        <v>93</v>
      </c>
      <c r="C27" s="25">
        <v>0</v>
      </c>
      <c r="D27" s="25">
        <v>43450</v>
      </c>
      <c r="E27" s="25">
        <v>0</v>
      </c>
      <c r="F27" s="51">
        <f t="shared" si="0"/>
        <v>43450</v>
      </c>
      <c r="G27" s="36">
        <f t="shared" si="1"/>
        <v>43.45</v>
      </c>
    </row>
    <row r="28" spans="1:7" x14ac:dyDescent="0.35">
      <c r="A28" s="31" t="s">
        <v>376</v>
      </c>
      <c r="B28" s="27" t="s">
        <v>7</v>
      </c>
      <c r="C28" s="25">
        <v>32569.67</v>
      </c>
      <c r="D28" s="25">
        <v>644.1</v>
      </c>
      <c r="E28" s="25">
        <v>220.8</v>
      </c>
      <c r="F28" s="52">
        <f t="shared" si="0"/>
        <v>33434.57</v>
      </c>
      <c r="G28" s="36">
        <f t="shared" si="1"/>
        <v>33.434570000000001</v>
      </c>
    </row>
    <row r="29" spans="1:7" x14ac:dyDescent="0.35">
      <c r="A29" s="31" t="s">
        <v>398</v>
      </c>
      <c r="B29" s="27" t="s">
        <v>28</v>
      </c>
      <c r="C29" s="25">
        <v>22824.880000000001</v>
      </c>
      <c r="D29" s="25">
        <v>4395</v>
      </c>
      <c r="E29" s="25">
        <v>0</v>
      </c>
      <c r="F29" s="51">
        <f t="shared" si="0"/>
        <v>27219.88</v>
      </c>
      <c r="G29" s="36">
        <f t="shared" si="1"/>
        <v>27.21988</v>
      </c>
    </row>
    <row r="30" spans="1:7" x14ac:dyDescent="0.35">
      <c r="B30" s="27" t="s">
        <v>83</v>
      </c>
      <c r="C30" s="25">
        <v>15264.95</v>
      </c>
      <c r="D30" s="25">
        <v>3719.83</v>
      </c>
      <c r="E30" s="25">
        <v>12</v>
      </c>
      <c r="F30" s="51">
        <f t="shared" si="0"/>
        <v>18996.78</v>
      </c>
      <c r="G30" s="36">
        <f t="shared" si="1"/>
        <v>18.996779999999998</v>
      </c>
    </row>
    <row r="31" spans="1:7" ht="31.5" x14ac:dyDescent="0.35">
      <c r="A31" s="31" t="s">
        <v>439</v>
      </c>
      <c r="B31" s="27" t="s">
        <v>99</v>
      </c>
      <c r="C31" s="25">
        <v>18349.86</v>
      </c>
      <c r="D31" s="25">
        <v>22.9</v>
      </c>
      <c r="E31" s="25">
        <v>4.3</v>
      </c>
      <c r="F31" s="51">
        <f t="shared" si="0"/>
        <v>18377.060000000001</v>
      </c>
      <c r="G31" s="36">
        <f t="shared" si="1"/>
        <v>18.37706</v>
      </c>
    </row>
    <row r="32" spans="1:7" ht="21" x14ac:dyDescent="0.35">
      <c r="A32" s="31" t="s">
        <v>394</v>
      </c>
      <c r="B32" s="27" t="s">
        <v>37</v>
      </c>
      <c r="C32" s="25">
        <v>7587.8</v>
      </c>
      <c r="D32" s="25">
        <v>8801.5499999999993</v>
      </c>
      <c r="E32" s="25">
        <v>0</v>
      </c>
      <c r="F32" s="51">
        <f t="shared" si="0"/>
        <v>16389.349999999999</v>
      </c>
      <c r="G32" s="36">
        <f t="shared" si="1"/>
        <v>16.38935</v>
      </c>
    </row>
    <row r="33" spans="1:7" x14ac:dyDescent="0.35">
      <c r="A33" s="31" t="s">
        <v>440</v>
      </c>
      <c r="B33" s="27" t="s">
        <v>82</v>
      </c>
      <c r="C33" s="25">
        <v>7182.3</v>
      </c>
      <c r="D33" s="25">
        <v>7931.35</v>
      </c>
      <c r="E33" s="25">
        <v>0</v>
      </c>
      <c r="F33" s="51">
        <f t="shared" si="0"/>
        <v>15113.650000000001</v>
      </c>
      <c r="G33" s="36">
        <f t="shared" si="1"/>
        <v>15.113650000000002</v>
      </c>
    </row>
    <row r="34" spans="1:7" x14ac:dyDescent="0.35">
      <c r="A34" s="31" t="s">
        <v>393</v>
      </c>
      <c r="B34" s="27" t="s">
        <v>73</v>
      </c>
      <c r="C34" s="25">
        <v>9204</v>
      </c>
      <c r="D34" s="25">
        <v>0</v>
      </c>
      <c r="E34" s="25">
        <v>0</v>
      </c>
      <c r="F34" s="51">
        <f t="shared" si="0"/>
        <v>9204</v>
      </c>
      <c r="G34" s="36">
        <f t="shared" si="1"/>
        <v>9.2040000000000006</v>
      </c>
    </row>
    <row r="35" spans="1:7" ht="21" x14ac:dyDescent="0.35">
      <c r="A35" s="31" t="s">
        <v>421</v>
      </c>
      <c r="B35" s="27" t="s">
        <v>97</v>
      </c>
      <c r="C35" s="25">
        <v>8625.0300000000007</v>
      </c>
      <c r="D35" s="25">
        <v>0</v>
      </c>
      <c r="E35" s="25">
        <v>0</v>
      </c>
      <c r="F35" s="51">
        <f t="shared" si="0"/>
        <v>8625.0300000000007</v>
      </c>
      <c r="G35" s="36">
        <f t="shared" si="1"/>
        <v>8.6250300000000006</v>
      </c>
    </row>
    <row r="36" spans="1:7" ht="31.5" x14ac:dyDescent="0.35">
      <c r="A36" s="31" t="s">
        <v>492</v>
      </c>
      <c r="B36" s="27" t="s">
        <v>52</v>
      </c>
      <c r="C36" s="25">
        <v>0</v>
      </c>
      <c r="D36" s="25">
        <v>7239.2</v>
      </c>
      <c r="E36" s="25">
        <v>0</v>
      </c>
      <c r="F36" s="51">
        <f t="shared" si="0"/>
        <v>7239.2</v>
      </c>
      <c r="G36" s="36">
        <f t="shared" si="1"/>
        <v>7.2391999999999994</v>
      </c>
    </row>
    <row r="37" spans="1:7" x14ac:dyDescent="0.35">
      <c r="A37" s="31" t="s">
        <v>360</v>
      </c>
      <c r="B37" s="27" t="s">
        <v>64</v>
      </c>
      <c r="C37" s="25">
        <v>6172</v>
      </c>
      <c r="D37" s="25">
        <v>0</v>
      </c>
      <c r="E37" s="25">
        <v>0</v>
      </c>
      <c r="F37" s="51">
        <f t="shared" si="0"/>
        <v>6172</v>
      </c>
      <c r="G37" s="36">
        <f t="shared" si="1"/>
        <v>6.1719999999999997</v>
      </c>
    </row>
    <row r="38" spans="1:7" ht="21" x14ac:dyDescent="0.35">
      <c r="A38" s="31" t="s">
        <v>375</v>
      </c>
      <c r="B38" s="27" t="s">
        <v>71</v>
      </c>
      <c r="C38" s="25">
        <v>5084.1000000000004</v>
      </c>
      <c r="D38" s="25">
        <v>0</v>
      </c>
      <c r="E38" s="25">
        <v>0</v>
      </c>
      <c r="F38" s="51">
        <f t="shared" si="0"/>
        <v>5084.1000000000004</v>
      </c>
      <c r="G38" s="36">
        <f t="shared" si="1"/>
        <v>5.0841000000000003</v>
      </c>
    </row>
    <row r="39" spans="1:7" x14ac:dyDescent="0.35">
      <c r="A39" s="31" t="s">
        <v>423</v>
      </c>
      <c r="B39" s="27" t="s">
        <v>85</v>
      </c>
      <c r="C39" s="25">
        <v>4210.25</v>
      </c>
      <c r="D39" s="25">
        <v>143.08000000000001</v>
      </c>
      <c r="E39" s="25">
        <v>0</v>
      </c>
      <c r="F39" s="51">
        <f t="shared" ref="F39:F70" si="2">SUM(C39:E39)</f>
        <v>4353.33</v>
      </c>
      <c r="G39" s="36">
        <f t="shared" si="1"/>
        <v>4.3533299999999997</v>
      </c>
    </row>
    <row r="40" spans="1:7" x14ac:dyDescent="0.35">
      <c r="A40" s="31" t="s">
        <v>317</v>
      </c>
      <c r="B40" s="27" t="s">
        <v>54</v>
      </c>
      <c r="C40" s="25">
        <v>3404.1</v>
      </c>
      <c r="D40" s="25">
        <v>703.8</v>
      </c>
      <c r="E40" s="25">
        <v>0</v>
      </c>
      <c r="F40" s="51">
        <f t="shared" si="2"/>
        <v>4107.8999999999996</v>
      </c>
      <c r="G40" s="36">
        <f t="shared" si="1"/>
        <v>4.1078999999999999</v>
      </c>
    </row>
    <row r="41" spans="1:7" x14ac:dyDescent="0.35">
      <c r="A41" s="31" t="s">
        <v>331</v>
      </c>
      <c r="B41" s="27" t="s">
        <v>91</v>
      </c>
      <c r="C41" s="25">
        <v>3679.4</v>
      </c>
      <c r="D41" s="25">
        <v>0</v>
      </c>
      <c r="E41" s="25">
        <v>0</v>
      </c>
      <c r="F41" s="51">
        <f t="shared" si="2"/>
        <v>3679.4</v>
      </c>
      <c r="G41" s="36">
        <f t="shared" si="1"/>
        <v>3.6794000000000002</v>
      </c>
    </row>
    <row r="42" spans="1:7" x14ac:dyDescent="0.35">
      <c r="A42" s="31" t="s">
        <v>444</v>
      </c>
      <c r="B42" s="27" t="s">
        <v>50</v>
      </c>
      <c r="C42" s="25">
        <v>3362</v>
      </c>
      <c r="D42" s="25">
        <v>0</v>
      </c>
      <c r="E42" s="25">
        <v>0</v>
      </c>
      <c r="F42" s="51">
        <f t="shared" si="2"/>
        <v>3362</v>
      </c>
      <c r="G42" s="36">
        <f t="shared" si="1"/>
        <v>3.3620000000000001</v>
      </c>
    </row>
    <row r="43" spans="1:7" x14ac:dyDescent="0.35">
      <c r="A43" s="31" t="s">
        <v>351</v>
      </c>
      <c r="B43" s="27" t="s">
        <v>21</v>
      </c>
      <c r="C43" s="25">
        <v>3101</v>
      </c>
      <c r="D43" s="25">
        <v>250</v>
      </c>
      <c r="E43" s="25">
        <v>0</v>
      </c>
      <c r="F43" s="51">
        <f t="shared" si="2"/>
        <v>3351</v>
      </c>
      <c r="G43" s="36">
        <f t="shared" si="1"/>
        <v>3.351</v>
      </c>
    </row>
    <row r="44" spans="1:7" x14ac:dyDescent="0.35">
      <c r="A44" s="31" t="s">
        <v>362</v>
      </c>
      <c r="B44" s="27" t="s">
        <v>30</v>
      </c>
      <c r="C44" s="25">
        <v>2604.62</v>
      </c>
      <c r="D44" s="25">
        <v>31</v>
      </c>
      <c r="E44" s="25">
        <v>0</v>
      </c>
      <c r="F44" s="51">
        <f t="shared" si="2"/>
        <v>2635.62</v>
      </c>
      <c r="G44" s="36">
        <f t="shared" si="1"/>
        <v>2.6356199999999999</v>
      </c>
    </row>
    <row r="45" spans="1:7" x14ac:dyDescent="0.35">
      <c r="A45" s="31" t="s">
        <v>396</v>
      </c>
      <c r="B45" s="27" t="s">
        <v>49</v>
      </c>
      <c r="C45" s="25">
        <v>1448.9</v>
      </c>
      <c r="D45" s="25">
        <v>973</v>
      </c>
      <c r="E45" s="25">
        <v>0</v>
      </c>
      <c r="F45" s="51">
        <f t="shared" si="2"/>
        <v>2421.9</v>
      </c>
      <c r="G45" s="36">
        <f t="shared" si="1"/>
        <v>2.4218999999999999</v>
      </c>
    </row>
    <row r="46" spans="1:7" x14ac:dyDescent="0.35">
      <c r="A46" s="31" t="s">
        <v>358</v>
      </c>
      <c r="B46" s="27" t="s">
        <v>8</v>
      </c>
      <c r="C46" s="25">
        <v>2225.6</v>
      </c>
      <c r="D46" s="25">
        <v>0</v>
      </c>
      <c r="E46" s="25">
        <v>0</v>
      </c>
      <c r="F46" s="52">
        <f t="shared" si="2"/>
        <v>2225.6</v>
      </c>
      <c r="G46" s="36">
        <f t="shared" si="1"/>
        <v>2.2256</v>
      </c>
    </row>
    <row r="47" spans="1:7" x14ac:dyDescent="0.35">
      <c r="A47" s="31" t="s">
        <v>447</v>
      </c>
      <c r="B47" s="27" t="s">
        <v>39</v>
      </c>
      <c r="C47" s="25">
        <v>1732</v>
      </c>
      <c r="D47" s="25">
        <v>0</v>
      </c>
      <c r="E47" s="25">
        <v>0</v>
      </c>
      <c r="F47" s="51">
        <f t="shared" si="2"/>
        <v>1732</v>
      </c>
      <c r="G47" s="36">
        <f t="shared" si="1"/>
        <v>1.732</v>
      </c>
    </row>
    <row r="48" spans="1:7" ht="21" x14ac:dyDescent="0.35">
      <c r="A48" s="31" t="s">
        <v>448</v>
      </c>
      <c r="B48" s="27" t="s">
        <v>15</v>
      </c>
      <c r="C48" s="25">
        <v>1709.3</v>
      </c>
      <c r="D48" s="25">
        <v>0</v>
      </c>
      <c r="E48" s="25">
        <v>0</v>
      </c>
      <c r="F48" s="52">
        <f t="shared" si="2"/>
        <v>1709.3</v>
      </c>
      <c r="G48" s="36">
        <f t="shared" si="1"/>
        <v>1.7093</v>
      </c>
    </row>
    <row r="49" spans="1:7" x14ac:dyDescent="0.35">
      <c r="A49" s="31" t="s">
        <v>369</v>
      </c>
      <c r="B49" s="27" t="s">
        <v>84</v>
      </c>
      <c r="C49" s="25">
        <v>1401.22</v>
      </c>
      <c r="D49" s="25">
        <v>0</v>
      </c>
      <c r="E49" s="25">
        <v>0</v>
      </c>
      <c r="F49" s="51">
        <f t="shared" si="2"/>
        <v>1401.22</v>
      </c>
      <c r="G49" s="36">
        <f t="shared" si="1"/>
        <v>1.4012200000000001</v>
      </c>
    </row>
    <row r="50" spans="1:7" x14ac:dyDescent="0.35">
      <c r="A50" s="31" t="s">
        <v>395</v>
      </c>
      <c r="B50" s="27" t="s">
        <v>102</v>
      </c>
      <c r="C50" s="25">
        <v>1160</v>
      </c>
      <c r="D50" s="25">
        <v>0</v>
      </c>
      <c r="E50" s="25">
        <v>0</v>
      </c>
      <c r="F50" s="51">
        <f t="shared" si="2"/>
        <v>1160</v>
      </c>
      <c r="G50" s="36">
        <f t="shared" si="1"/>
        <v>1.1599999999999999</v>
      </c>
    </row>
    <row r="51" spans="1:7" ht="21" x14ac:dyDescent="0.35">
      <c r="A51" s="31" t="s">
        <v>370</v>
      </c>
      <c r="B51" s="27" t="s">
        <v>46</v>
      </c>
      <c r="C51" s="25">
        <v>1003.8</v>
      </c>
      <c r="D51" s="25">
        <v>0</v>
      </c>
      <c r="E51" s="25">
        <v>0</v>
      </c>
      <c r="F51" s="51">
        <f t="shared" si="2"/>
        <v>1003.8</v>
      </c>
      <c r="G51" s="36">
        <f t="shared" si="1"/>
        <v>1.0038</v>
      </c>
    </row>
    <row r="52" spans="1:7" x14ac:dyDescent="0.35">
      <c r="A52" s="31" t="s">
        <v>337</v>
      </c>
      <c r="B52" s="27" t="s">
        <v>25</v>
      </c>
      <c r="C52" s="25">
        <v>87.9</v>
      </c>
      <c r="D52" s="25">
        <v>799.1</v>
      </c>
      <c r="E52" s="25">
        <v>0</v>
      </c>
      <c r="F52" s="51">
        <f t="shared" si="2"/>
        <v>887</v>
      </c>
      <c r="G52" s="36">
        <f t="shared" si="1"/>
        <v>0.88700000000000001</v>
      </c>
    </row>
    <row r="53" spans="1:7" x14ac:dyDescent="0.35">
      <c r="A53" s="31" t="s">
        <v>332</v>
      </c>
      <c r="B53" s="27" t="s">
        <v>22</v>
      </c>
      <c r="C53" s="25">
        <v>0</v>
      </c>
      <c r="D53" s="25">
        <v>870.6</v>
      </c>
      <c r="E53" s="25">
        <v>0</v>
      </c>
      <c r="F53" s="51">
        <f t="shared" si="2"/>
        <v>870.6</v>
      </c>
      <c r="G53" s="36">
        <f t="shared" si="1"/>
        <v>0.87060000000000004</v>
      </c>
    </row>
    <row r="54" spans="1:7" ht="42" x14ac:dyDescent="0.35">
      <c r="A54" s="31" t="s">
        <v>404</v>
      </c>
      <c r="B54" s="27" t="s">
        <v>66</v>
      </c>
      <c r="C54" s="25">
        <v>850.3</v>
      </c>
      <c r="D54" s="25">
        <v>0</v>
      </c>
      <c r="E54" s="25">
        <v>0</v>
      </c>
      <c r="F54" s="51">
        <f t="shared" si="2"/>
        <v>850.3</v>
      </c>
      <c r="G54" s="36">
        <f t="shared" si="1"/>
        <v>0.85029999999999994</v>
      </c>
    </row>
    <row r="55" spans="1:7" x14ac:dyDescent="0.35">
      <c r="B55" s="27" t="s">
        <v>43</v>
      </c>
      <c r="C55" s="25">
        <v>766</v>
      </c>
      <c r="D55" s="25">
        <v>0</v>
      </c>
      <c r="E55" s="25">
        <v>0</v>
      </c>
      <c r="F55" s="51">
        <f t="shared" si="2"/>
        <v>766</v>
      </c>
      <c r="G55" s="36">
        <f t="shared" si="1"/>
        <v>0.76600000000000001</v>
      </c>
    </row>
    <row r="56" spans="1:7" ht="21" x14ac:dyDescent="0.35">
      <c r="A56" s="31" t="s">
        <v>451</v>
      </c>
      <c r="B56" s="27" t="s">
        <v>101</v>
      </c>
      <c r="C56" s="25">
        <v>676</v>
      </c>
      <c r="D56" s="25">
        <v>61.74</v>
      </c>
      <c r="E56" s="25">
        <v>0</v>
      </c>
      <c r="F56" s="51">
        <f t="shared" si="2"/>
        <v>737.74</v>
      </c>
      <c r="G56" s="36">
        <f t="shared" si="1"/>
        <v>0.73774000000000006</v>
      </c>
    </row>
    <row r="57" spans="1:7" x14ac:dyDescent="0.35">
      <c r="A57" s="31" t="s">
        <v>424</v>
      </c>
      <c r="B57" s="27" t="s">
        <v>24</v>
      </c>
      <c r="C57" s="25">
        <v>602</v>
      </c>
      <c r="D57" s="25">
        <v>52</v>
      </c>
      <c r="E57" s="25">
        <v>0</v>
      </c>
      <c r="F57" s="51">
        <f t="shared" si="2"/>
        <v>654</v>
      </c>
      <c r="G57" s="36">
        <f t="shared" si="1"/>
        <v>0.65400000000000003</v>
      </c>
    </row>
    <row r="58" spans="1:7" x14ac:dyDescent="0.35">
      <c r="A58" s="31" t="s">
        <v>452</v>
      </c>
      <c r="B58" s="27" t="s">
        <v>78</v>
      </c>
      <c r="C58" s="25">
        <v>444.98</v>
      </c>
      <c r="D58" s="25">
        <v>158.4</v>
      </c>
      <c r="E58" s="25">
        <v>0</v>
      </c>
      <c r="F58" s="51">
        <f t="shared" si="2"/>
        <v>603.38</v>
      </c>
      <c r="G58" s="36">
        <f t="shared" si="1"/>
        <v>0.60338000000000003</v>
      </c>
    </row>
    <row r="59" spans="1:7" ht="21" x14ac:dyDescent="0.35">
      <c r="B59" s="27" t="s">
        <v>12</v>
      </c>
      <c r="C59" s="25">
        <v>537.70000000000005</v>
      </c>
      <c r="D59" s="25">
        <v>0</v>
      </c>
      <c r="E59" s="25">
        <v>0</v>
      </c>
      <c r="F59" s="52">
        <f t="shared" si="2"/>
        <v>537.70000000000005</v>
      </c>
      <c r="G59" s="36">
        <f t="shared" si="1"/>
        <v>0.53770000000000007</v>
      </c>
    </row>
    <row r="60" spans="1:7" x14ac:dyDescent="0.35">
      <c r="A60" s="31" t="s">
        <v>453</v>
      </c>
      <c r="B60" s="27" t="s">
        <v>16</v>
      </c>
      <c r="C60" s="25">
        <v>475.2</v>
      </c>
      <c r="D60" s="25">
        <v>0</v>
      </c>
      <c r="E60" s="25">
        <v>0</v>
      </c>
      <c r="F60" s="51">
        <f t="shared" si="2"/>
        <v>475.2</v>
      </c>
      <c r="G60" s="36">
        <f t="shared" si="1"/>
        <v>0.47520000000000001</v>
      </c>
    </row>
    <row r="61" spans="1:7" x14ac:dyDescent="0.35">
      <c r="A61" s="31" t="s">
        <v>454</v>
      </c>
      <c r="B61" s="27" t="s">
        <v>17</v>
      </c>
      <c r="C61" s="25">
        <v>433.8</v>
      </c>
      <c r="D61" s="25">
        <v>0</v>
      </c>
      <c r="E61" s="25">
        <v>0</v>
      </c>
      <c r="F61" s="51">
        <f t="shared" si="2"/>
        <v>433.8</v>
      </c>
      <c r="G61" s="36">
        <f t="shared" si="1"/>
        <v>0.43380000000000002</v>
      </c>
    </row>
    <row r="62" spans="1:7" x14ac:dyDescent="0.35">
      <c r="A62" s="31" t="s">
        <v>391</v>
      </c>
      <c r="B62" s="27" t="s">
        <v>38</v>
      </c>
      <c r="C62" s="25">
        <v>406.7</v>
      </c>
      <c r="D62" s="25">
        <v>11.9</v>
      </c>
      <c r="E62" s="25">
        <v>0</v>
      </c>
      <c r="F62" s="51">
        <f t="shared" si="2"/>
        <v>418.59999999999997</v>
      </c>
      <c r="G62" s="36">
        <f t="shared" si="1"/>
        <v>0.41859999999999997</v>
      </c>
    </row>
    <row r="63" spans="1:7" x14ac:dyDescent="0.35">
      <c r="A63" s="31" t="s">
        <v>364</v>
      </c>
      <c r="B63" s="27" t="s">
        <v>94</v>
      </c>
      <c r="C63" s="25">
        <v>390</v>
      </c>
      <c r="D63" s="25">
        <v>0</v>
      </c>
      <c r="E63" s="25">
        <v>0</v>
      </c>
      <c r="F63" s="51">
        <f t="shared" si="2"/>
        <v>390</v>
      </c>
      <c r="G63" s="36">
        <f t="shared" si="1"/>
        <v>0.39</v>
      </c>
    </row>
    <row r="64" spans="1:7" ht="21" x14ac:dyDescent="0.35">
      <c r="A64" s="31" t="s">
        <v>340</v>
      </c>
      <c r="B64" s="27" t="s">
        <v>530</v>
      </c>
      <c r="C64" s="25">
        <v>252</v>
      </c>
      <c r="D64" s="25">
        <v>5</v>
      </c>
      <c r="E64" s="25">
        <v>0</v>
      </c>
      <c r="F64" s="51">
        <f t="shared" si="2"/>
        <v>257</v>
      </c>
      <c r="G64" s="36">
        <f t="shared" si="1"/>
        <v>0.25700000000000001</v>
      </c>
    </row>
    <row r="65" spans="1:7" ht="31.5" x14ac:dyDescent="0.35">
      <c r="A65" s="31" t="s">
        <v>336</v>
      </c>
      <c r="B65" s="27" t="s">
        <v>56</v>
      </c>
      <c r="C65" s="25">
        <v>224</v>
      </c>
      <c r="D65" s="25">
        <v>0</v>
      </c>
      <c r="E65" s="25">
        <v>0</v>
      </c>
      <c r="F65" s="51">
        <f t="shared" si="2"/>
        <v>224</v>
      </c>
      <c r="G65" s="36">
        <f t="shared" si="1"/>
        <v>0.224</v>
      </c>
    </row>
    <row r="66" spans="1:7" x14ac:dyDescent="0.35">
      <c r="A66" s="31" t="s">
        <v>457</v>
      </c>
      <c r="B66" s="27" t="s">
        <v>526</v>
      </c>
      <c r="C66" s="25">
        <v>0</v>
      </c>
      <c r="D66" s="25">
        <v>210</v>
      </c>
      <c r="E66" s="25">
        <v>0</v>
      </c>
      <c r="F66" s="51">
        <f t="shared" si="2"/>
        <v>210</v>
      </c>
      <c r="G66" s="36">
        <f t="shared" si="1"/>
        <v>0.21</v>
      </c>
    </row>
    <row r="67" spans="1:7" x14ac:dyDescent="0.35">
      <c r="A67" s="31" t="s">
        <v>344</v>
      </c>
      <c r="B67" s="27" t="s">
        <v>534</v>
      </c>
      <c r="C67" s="25">
        <v>0</v>
      </c>
      <c r="D67" s="25">
        <v>178.8</v>
      </c>
      <c r="E67" s="25">
        <v>0</v>
      </c>
      <c r="F67" s="51">
        <f t="shared" si="2"/>
        <v>178.8</v>
      </c>
      <c r="G67" s="36">
        <f t="shared" si="1"/>
        <v>0.17880000000000001</v>
      </c>
    </row>
    <row r="68" spans="1:7" x14ac:dyDescent="0.35">
      <c r="A68" s="31" t="s">
        <v>367</v>
      </c>
      <c r="B68" s="27" t="s">
        <v>533</v>
      </c>
      <c r="C68" s="25">
        <v>0</v>
      </c>
      <c r="D68" s="25">
        <v>166</v>
      </c>
      <c r="E68" s="25">
        <v>0</v>
      </c>
      <c r="F68" s="51">
        <f t="shared" si="2"/>
        <v>166</v>
      </c>
      <c r="G68" s="36">
        <f t="shared" si="1"/>
        <v>0.16600000000000001</v>
      </c>
    </row>
    <row r="69" spans="1:7" ht="21" x14ac:dyDescent="0.35">
      <c r="A69" s="31" t="s">
        <v>459</v>
      </c>
      <c r="B69" s="27" t="s">
        <v>81</v>
      </c>
      <c r="C69" s="25">
        <v>148.1</v>
      </c>
      <c r="D69" s="25">
        <v>17</v>
      </c>
      <c r="E69" s="25">
        <v>0</v>
      </c>
      <c r="F69" s="51">
        <f t="shared" si="2"/>
        <v>165.1</v>
      </c>
      <c r="G69" s="36">
        <f t="shared" si="1"/>
        <v>0.1651</v>
      </c>
    </row>
    <row r="70" spans="1:7" x14ac:dyDescent="0.35">
      <c r="A70" s="31" t="s">
        <v>387</v>
      </c>
      <c r="B70" s="27" t="s">
        <v>53</v>
      </c>
      <c r="C70" s="25">
        <v>0</v>
      </c>
      <c r="D70" s="25">
        <v>157.05000000000001</v>
      </c>
      <c r="E70" s="25">
        <v>0</v>
      </c>
      <c r="F70" s="51">
        <f t="shared" si="2"/>
        <v>157.05000000000001</v>
      </c>
      <c r="G70" s="36">
        <f t="shared" si="1"/>
        <v>0.15705000000000002</v>
      </c>
    </row>
    <row r="71" spans="1:7" x14ac:dyDescent="0.35">
      <c r="A71" s="31" t="s">
        <v>312</v>
      </c>
      <c r="B71" s="27" t="s">
        <v>42</v>
      </c>
      <c r="C71" s="25">
        <v>155</v>
      </c>
      <c r="D71" s="25">
        <v>0</v>
      </c>
      <c r="E71" s="25">
        <v>0</v>
      </c>
      <c r="F71" s="51">
        <f t="shared" ref="F71:F102" si="3">SUM(C71:E71)</f>
        <v>155</v>
      </c>
      <c r="G71" s="36">
        <f t="shared" si="1"/>
        <v>0.155</v>
      </c>
    </row>
    <row r="72" spans="1:7" x14ac:dyDescent="0.35">
      <c r="A72" s="31" t="s">
        <v>341</v>
      </c>
      <c r="B72" s="27" t="s">
        <v>11</v>
      </c>
      <c r="C72" s="25">
        <v>29.05</v>
      </c>
      <c r="D72" s="25">
        <v>119</v>
      </c>
      <c r="E72" s="25">
        <v>0</v>
      </c>
      <c r="F72" s="52">
        <f t="shared" si="3"/>
        <v>148.05000000000001</v>
      </c>
      <c r="G72" s="36">
        <f t="shared" ref="G72:G116" si="4">F72/1000</f>
        <v>0.14805000000000001</v>
      </c>
    </row>
    <row r="73" spans="1:7" x14ac:dyDescent="0.35">
      <c r="A73" s="31" t="s">
        <v>389</v>
      </c>
      <c r="B73" s="27" t="s">
        <v>60</v>
      </c>
      <c r="C73" s="25">
        <v>0</v>
      </c>
      <c r="D73" s="25">
        <v>127.3</v>
      </c>
      <c r="E73" s="25">
        <v>0</v>
      </c>
      <c r="F73" s="51">
        <f t="shared" si="3"/>
        <v>127.3</v>
      </c>
      <c r="G73" s="36">
        <f t="shared" si="4"/>
        <v>0.1273</v>
      </c>
    </row>
    <row r="74" spans="1:7" ht="21" x14ac:dyDescent="0.35">
      <c r="A74" s="31" t="s">
        <v>356</v>
      </c>
      <c r="B74" s="27" t="s">
        <v>87</v>
      </c>
      <c r="C74" s="25">
        <v>63.2</v>
      </c>
      <c r="D74" s="25">
        <v>0</v>
      </c>
      <c r="E74" s="25">
        <v>0</v>
      </c>
      <c r="F74" s="51">
        <f t="shared" si="3"/>
        <v>63.2</v>
      </c>
      <c r="G74" s="36">
        <f t="shared" si="4"/>
        <v>6.3200000000000006E-2</v>
      </c>
    </row>
    <row r="75" spans="1:7" ht="21" x14ac:dyDescent="0.35">
      <c r="A75" s="31" t="s">
        <v>385</v>
      </c>
      <c r="B75" s="27" t="s">
        <v>586</v>
      </c>
      <c r="C75" s="25">
        <v>62</v>
      </c>
      <c r="D75" s="25">
        <v>0</v>
      </c>
      <c r="E75" s="25">
        <v>0</v>
      </c>
      <c r="F75" s="51">
        <f t="shared" si="3"/>
        <v>62</v>
      </c>
      <c r="G75" s="36">
        <f t="shared" si="4"/>
        <v>6.2E-2</v>
      </c>
    </row>
    <row r="76" spans="1:7" x14ac:dyDescent="0.35">
      <c r="A76" s="31" t="s">
        <v>463</v>
      </c>
      <c r="B76" s="27" t="s">
        <v>70</v>
      </c>
      <c r="C76" s="25">
        <v>0</v>
      </c>
      <c r="D76" s="25">
        <v>40.5</v>
      </c>
      <c r="E76" s="25">
        <v>0</v>
      </c>
      <c r="F76" s="51">
        <f t="shared" si="3"/>
        <v>40.5</v>
      </c>
      <c r="G76" s="36">
        <f t="shared" si="4"/>
        <v>4.0500000000000001E-2</v>
      </c>
    </row>
    <row r="77" spans="1:7" x14ac:dyDescent="0.35">
      <c r="A77" s="31" t="s">
        <v>464</v>
      </c>
      <c r="B77" s="27" t="s">
        <v>68</v>
      </c>
      <c r="C77" s="25">
        <v>33.799999999999997</v>
      </c>
      <c r="D77" s="25">
        <v>0</v>
      </c>
      <c r="E77" s="25">
        <v>0</v>
      </c>
      <c r="F77" s="51">
        <f t="shared" si="3"/>
        <v>33.799999999999997</v>
      </c>
      <c r="G77" s="36">
        <f t="shared" si="4"/>
        <v>3.3799999999999997E-2</v>
      </c>
    </row>
    <row r="78" spans="1:7" x14ac:dyDescent="0.35">
      <c r="A78" s="31" t="s">
        <v>342</v>
      </c>
      <c r="B78" s="27" t="s">
        <v>67</v>
      </c>
      <c r="C78" s="25">
        <v>31.7</v>
      </c>
      <c r="D78" s="25">
        <v>0</v>
      </c>
      <c r="E78" s="25">
        <v>0</v>
      </c>
      <c r="F78" s="51">
        <f t="shared" si="3"/>
        <v>31.7</v>
      </c>
      <c r="G78" s="36">
        <f t="shared" si="4"/>
        <v>3.1699999999999999E-2</v>
      </c>
    </row>
    <row r="79" spans="1:7" x14ac:dyDescent="0.35">
      <c r="A79" s="31" t="s">
        <v>350</v>
      </c>
      <c r="B79" s="27" t="s">
        <v>536</v>
      </c>
      <c r="C79" s="25">
        <v>12</v>
      </c>
      <c r="D79" s="25">
        <v>0</v>
      </c>
      <c r="E79" s="25">
        <v>0</v>
      </c>
      <c r="F79" s="51">
        <f t="shared" si="3"/>
        <v>12</v>
      </c>
      <c r="G79" s="36">
        <f t="shared" si="4"/>
        <v>1.2E-2</v>
      </c>
    </row>
    <row r="80" spans="1:7" ht="21" x14ac:dyDescent="0.35">
      <c r="A80" s="31" t="s">
        <v>465</v>
      </c>
      <c r="B80" s="27" t="s">
        <v>65</v>
      </c>
      <c r="C80" s="25">
        <v>8.6</v>
      </c>
      <c r="D80" s="25">
        <v>0</v>
      </c>
      <c r="E80" s="25">
        <v>0</v>
      </c>
      <c r="F80" s="51">
        <f t="shared" si="3"/>
        <v>8.6</v>
      </c>
      <c r="G80" s="36">
        <f t="shared" si="4"/>
        <v>8.6E-3</v>
      </c>
    </row>
    <row r="81" spans="1:7" ht="21" x14ac:dyDescent="0.35">
      <c r="A81" s="31" t="s">
        <v>388</v>
      </c>
      <c r="B81" s="27" t="s">
        <v>59</v>
      </c>
      <c r="C81" s="25">
        <v>1.4</v>
      </c>
      <c r="D81" s="25">
        <v>0</v>
      </c>
      <c r="E81" s="25">
        <v>0</v>
      </c>
      <c r="F81" s="51">
        <f t="shared" si="3"/>
        <v>1.4</v>
      </c>
      <c r="G81" s="36">
        <f t="shared" si="4"/>
        <v>1.4E-3</v>
      </c>
    </row>
    <row r="82" spans="1:7" x14ac:dyDescent="0.35">
      <c r="B82" s="27" t="s">
        <v>13</v>
      </c>
      <c r="C82" s="25">
        <v>0</v>
      </c>
      <c r="D82" s="25">
        <v>0</v>
      </c>
      <c r="E82" s="25">
        <v>0</v>
      </c>
      <c r="F82" s="52">
        <f t="shared" si="3"/>
        <v>0</v>
      </c>
      <c r="G82" s="36">
        <f t="shared" si="4"/>
        <v>0</v>
      </c>
    </row>
    <row r="83" spans="1:7" x14ac:dyDescent="0.35">
      <c r="A83" s="31" t="s">
        <v>335</v>
      </c>
      <c r="B83" s="27" t="s">
        <v>14</v>
      </c>
      <c r="C83" s="25">
        <v>0</v>
      </c>
      <c r="D83" s="25">
        <v>0</v>
      </c>
      <c r="E83" s="25">
        <v>0</v>
      </c>
      <c r="F83" s="52">
        <f t="shared" si="3"/>
        <v>0</v>
      </c>
      <c r="G83" s="36">
        <f t="shared" si="4"/>
        <v>0</v>
      </c>
    </row>
    <row r="84" spans="1:7" ht="21" x14ac:dyDescent="0.35">
      <c r="A84" s="31" t="s">
        <v>333</v>
      </c>
      <c r="B84" s="27" t="s">
        <v>23</v>
      </c>
      <c r="C84" s="25">
        <v>0</v>
      </c>
      <c r="D84" s="25">
        <v>0</v>
      </c>
      <c r="E84" s="25">
        <v>0</v>
      </c>
      <c r="F84" s="51">
        <f t="shared" si="3"/>
        <v>0</v>
      </c>
      <c r="G84" s="36">
        <f t="shared" si="4"/>
        <v>0</v>
      </c>
    </row>
    <row r="85" spans="1:7" ht="21" x14ac:dyDescent="0.35">
      <c r="A85" s="31" t="s">
        <v>338</v>
      </c>
      <c r="B85" s="27" t="s">
        <v>527</v>
      </c>
      <c r="C85" s="25">
        <v>0</v>
      </c>
      <c r="D85" s="25">
        <v>0</v>
      </c>
      <c r="E85" s="25">
        <v>0</v>
      </c>
      <c r="F85" s="51">
        <f t="shared" si="3"/>
        <v>0</v>
      </c>
      <c r="G85" s="36">
        <f t="shared" si="4"/>
        <v>0</v>
      </c>
    </row>
    <row r="86" spans="1:7" ht="31.5" x14ac:dyDescent="0.35">
      <c r="A86" s="31" t="s">
        <v>428</v>
      </c>
      <c r="B86" s="27" t="s">
        <v>32</v>
      </c>
      <c r="C86" s="25">
        <v>0</v>
      </c>
      <c r="D86" s="25">
        <v>0</v>
      </c>
      <c r="E86" s="25">
        <v>0</v>
      </c>
      <c r="F86" s="51">
        <f t="shared" si="3"/>
        <v>0</v>
      </c>
      <c r="G86" s="36">
        <f t="shared" si="4"/>
        <v>0</v>
      </c>
    </row>
    <row r="87" spans="1:7" x14ac:dyDescent="0.35">
      <c r="B87" s="27" t="s">
        <v>33</v>
      </c>
      <c r="C87" s="25">
        <v>0</v>
      </c>
      <c r="D87" s="25">
        <v>0</v>
      </c>
      <c r="E87" s="25">
        <v>0</v>
      </c>
      <c r="F87" s="51">
        <f t="shared" si="3"/>
        <v>0</v>
      </c>
      <c r="G87" s="36">
        <f t="shared" si="4"/>
        <v>0</v>
      </c>
    </row>
    <row r="88" spans="1:7" x14ac:dyDescent="0.35">
      <c r="A88" s="31" t="s">
        <v>353</v>
      </c>
      <c r="B88" s="27" t="s">
        <v>34</v>
      </c>
      <c r="C88" s="25">
        <v>0</v>
      </c>
      <c r="D88" s="25">
        <v>0</v>
      </c>
      <c r="E88" s="25">
        <v>0</v>
      </c>
      <c r="F88" s="51">
        <f t="shared" si="3"/>
        <v>0</v>
      </c>
      <c r="G88" s="36">
        <f t="shared" si="4"/>
        <v>0</v>
      </c>
    </row>
    <row r="89" spans="1:7" x14ac:dyDescent="0.35">
      <c r="A89" s="31" t="s">
        <v>345</v>
      </c>
      <c r="B89" s="27" t="s">
        <v>41</v>
      </c>
      <c r="C89" s="25">
        <v>0</v>
      </c>
      <c r="D89" s="25">
        <v>0</v>
      </c>
      <c r="E89" s="25">
        <v>0</v>
      </c>
      <c r="F89" s="51">
        <f t="shared" si="3"/>
        <v>0</v>
      </c>
      <c r="G89" s="36">
        <f t="shared" si="4"/>
        <v>0</v>
      </c>
    </row>
    <row r="90" spans="1:7" x14ac:dyDescent="0.35">
      <c r="A90" s="31" t="s">
        <v>471</v>
      </c>
      <c r="B90" s="27" t="s">
        <v>44</v>
      </c>
      <c r="C90" s="25">
        <v>0</v>
      </c>
      <c r="D90" s="25">
        <v>0</v>
      </c>
      <c r="E90" s="25">
        <v>0</v>
      </c>
      <c r="F90" s="51">
        <f t="shared" si="3"/>
        <v>0</v>
      </c>
      <c r="G90" s="36">
        <f t="shared" si="4"/>
        <v>0</v>
      </c>
    </row>
    <row r="91" spans="1:7" x14ac:dyDescent="0.35">
      <c r="A91" s="31" t="s">
        <v>472</v>
      </c>
      <c r="B91" s="27" t="s">
        <v>528</v>
      </c>
      <c r="C91" s="25">
        <v>0</v>
      </c>
      <c r="D91" s="25">
        <v>0</v>
      </c>
      <c r="E91" s="25">
        <v>0</v>
      </c>
      <c r="F91" s="51">
        <f t="shared" si="3"/>
        <v>0</v>
      </c>
      <c r="G91" s="36">
        <f t="shared" si="4"/>
        <v>0</v>
      </c>
    </row>
    <row r="92" spans="1:7" x14ac:dyDescent="0.35">
      <c r="A92" s="31" t="s">
        <v>473</v>
      </c>
      <c r="B92" s="27" t="s">
        <v>45</v>
      </c>
      <c r="C92" s="25">
        <v>0</v>
      </c>
      <c r="D92" s="25">
        <v>0</v>
      </c>
      <c r="E92" s="25">
        <v>0</v>
      </c>
      <c r="F92" s="51">
        <f t="shared" si="3"/>
        <v>0</v>
      </c>
      <c r="G92" s="36">
        <f t="shared" si="4"/>
        <v>0</v>
      </c>
    </row>
    <row r="93" spans="1:7" x14ac:dyDescent="0.35">
      <c r="A93" s="31" t="s">
        <v>474</v>
      </c>
      <c r="B93" s="27" t="s">
        <v>529</v>
      </c>
      <c r="C93" s="25">
        <v>0</v>
      </c>
      <c r="D93" s="25">
        <v>0</v>
      </c>
      <c r="E93" s="25">
        <v>0</v>
      </c>
      <c r="F93" s="51">
        <f t="shared" si="3"/>
        <v>0</v>
      </c>
      <c r="G93" s="36">
        <f t="shared" si="4"/>
        <v>0</v>
      </c>
    </row>
    <row r="94" spans="1:7" x14ac:dyDescent="0.35">
      <c r="A94" s="31" t="s">
        <v>381</v>
      </c>
      <c r="B94" s="27" t="s">
        <v>51</v>
      </c>
      <c r="C94" s="25">
        <v>0</v>
      </c>
      <c r="D94" s="25">
        <v>0</v>
      </c>
      <c r="E94" s="25">
        <v>0</v>
      </c>
      <c r="F94" s="51">
        <f t="shared" si="3"/>
        <v>0</v>
      </c>
      <c r="G94" s="36">
        <f t="shared" si="4"/>
        <v>0</v>
      </c>
    </row>
    <row r="95" spans="1:7" ht="31.5" x14ac:dyDescent="0.35">
      <c r="B95" s="27" t="s">
        <v>55</v>
      </c>
      <c r="C95" s="25">
        <v>0</v>
      </c>
      <c r="D95" s="25">
        <v>0</v>
      </c>
      <c r="E95" s="25">
        <v>0</v>
      </c>
      <c r="F95" s="51">
        <f t="shared" si="3"/>
        <v>0</v>
      </c>
      <c r="G95" s="36">
        <f t="shared" si="4"/>
        <v>0</v>
      </c>
    </row>
    <row r="96" spans="1:7" ht="21" x14ac:dyDescent="0.35">
      <c r="B96" s="27" t="s">
        <v>57</v>
      </c>
      <c r="C96" s="25">
        <v>0</v>
      </c>
      <c r="D96" s="25">
        <v>0</v>
      </c>
      <c r="E96" s="25">
        <v>0</v>
      </c>
      <c r="F96" s="51">
        <f t="shared" si="3"/>
        <v>0</v>
      </c>
      <c r="G96" s="36">
        <f t="shared" si="4"/>
        <v>0</v>
      </c>
    </row>
    <row r="97" spans="1:7" ht="21" x14ac:dyDescent="0.35">
      <c r="A97" s="31" t="s">
        <v>429</v>
      </c>
      <c r="B97" s="27" t="s">
        <v>58</v>
      </c>
      <c r="C97" s="25">
        <v>0</v>
      </c>
      <c r="D97" s="25">
        <v>0</v>
      </c>
      <c r="E97" s="25">
        <v>0</v>
      </c>
      <c r="F97" s="51">
        <f t="shared" si="3"/>
        <v>0</v>
      </c>
      <c r="G97" s="36">
        <f t="shared" si="4"/>
        <v>0</v>
      </c>
    </row>
    <row r="98" spans="1:7" x14ac:dyDescent="0.35">
      <c r="A98" s="31" t="s">
        <v>368</v>
      </c>
      <c r="B98" s="27" t="s">
        <v>61</v>
      </c>
      <c r="C98" s="25">
        <v>0</v>
      </c>
      <c r="D98" s="25">
        <v>0</v>
      </c>
      <c r="E98" s="25">
        <v>0</v>
      </c>
      <c r="F98" s="51">
        <f t="shared" si="3"/>
        <v>0</v>
      </c>
      <c r="G98" s="36">
        <f t="shared" si="4"/>
        <v>0</v>
      </c>
    </row>
    <row r="99" spans="1:7" x14ac:dyDescent="0.35">
      <c r="A99" s="31" t="s">
        <v>430</v>
      </c>
      <c r="B99" s="27" t="s">
        <v>531</v>
      </c>
      <c r="C99" s="25">
        <v>0</v>
      </c>
      <c r="D99" s="25">
        <v>0</v>
      </c>
      <c r="E99" s="25">
        <v>0</v>
      </c>
      <c r="F99" s="51">
        <f t="shared" si="3"/>
        <v>0</v>
      </c>
      <c r="G99" s="36">
        <f t="shared" si="4"/>
        <v>0</v>
      </c>
    </row>
    <row r="100" spans="1:7" ht="21" x14ac:dyDescent="0.35">
      <c r="A100" s="31" t="s">
        <v>478</v>
      </c>
      <c r="B100" s="27" t="s">
        <v>62</v>
      </c>
      <c r="C100" s="25">
        <v>0</v>
      </c>
      <c r="D100" s="25">
        <v>0</v>
      </c>
      <c r="E100" s="25">
        <v>0</v>
      </c>
      <c r="F100" s="51">
        <f t="shared" si="3"/>
        <v>0</v>
      </c>
      <c r="G100" s="36">
        <f t="shared" si="4"/>
        <v>0</v>
      </c>
    </row>
    <row r="101" spans="1:7" x14ac:dyDescent="0.35">
      <c r="A101" s="31" t="s">
        <v>479</v>
      </c>
      <c r="B101" s="27" t="s">
        <v>532</v>
      </c>
      <c r="C101" s="25">
        <v>0</v>
      </c>
      <c r="D101" s="25">
        <v>0</v>
      </c>
      <c r="E101" s="25">
        <v>0</v>
      </c>
      <c r="F101" s="51">
        <f t="shared" si="3"/>
        <v>0</v>
      </c>
      <c r="G101" s="36">
        <f t="shared" si="4"/>
        <v>0</v>
      </c>
    </row>
    <row r="102" spans="1:7" ht="21" x14ac:dyDescent="0.35">
      <c r="A102" s="31" t="s">
        <v>352</v>
      </c>
      <c r="B102" s="27" t="s">
        <v>63</v>
      </c>
      <c r="C102" s="25">
        <v>0</v>
      </c>
      <c r="D102" s="25">
        <v>0</v>
      </c>
      <c r="E102" s="25">
        <v>0</v>
      </c>
      <c r="F102" s="51">
        <f t="shared" si="3"/>
        <v>0</v>
      </c>
      <c r="G102" s="36">
        <f t="shared" si="4"/>
        <v>0</v>
      </c>
    </row>
    <row r="103" spans="1:7" x14ac:dyDescent="0.35">
      <c r="A103" s="31" t="s">
        <v>480</v>
      </c>
      <c r="B103" s="27" t="s">
        <v>69</v>
      </c>
      <c r="C103" s="25">
        <v>0</v>
      </c>
      <c r="D103" s="25">
        <v>0</v>
      </c>
      <c r="E103" s="25">
        <v>0</v>
      </c>
      <c r="F103" s="51">
        <f t="shared" ref="F103:F118" si="5">SUM(C103:E103)</f>
        <v>0</v>
      </c>
      <c r="G103" s="36">
        <f t="shared" si="4"/>
        <v>0</v>
      </c>
    </row>
    <row r="104" spans="1:7" x14ac:dyDescent="0.35">
      <c r="A104" s="31" t="s">
        <v>355</v>
      </c>
      <c r="B104" s="27" t="s">
        <v>72</v>
      </c>
      <c r="C104" s="25">
        <v>0</v>
      </c>
      <c r="D104" s="25">
        <v>0</v>
      </c>
      <c r="E104" s="25">
        <v>0</v>
      </c>
      <c r="F104" s="51">
        <f t="shared" si="5"/>
        <v>0</v>
      </c>
      <c r="G104" s="36">
        <f t="shared" si="4"/>
        <v>0</v>
      </c>
    </row>
    <row r="105" spans="1:7" x14ac:dyDescent="0.35">
      <c r="A105" s="31" t="s">
        <v>433</v>
      </c>
      <c r="B105" s="27" t="s">
        <v>74</v>
      </c>
      <c r="C105" s="25">
        <v>0</v>
      </c>
      <c r="D105" s="25">
        <v>0</v>
      </c>
      <c r="E105" s="25">
        <v>0</v>
      </c>
      <c r="F105" s="51">
        <f t="shared" si="5"/>
        <v>0</v>
      </c>
      <c r="G105" s="36">
        <f t="shared" si="4"/>
        <v>0</v>
      </c>
    </row>
    <row r="106" spans="1:7" x14ac:dyDescent="0.35">
      <c r="A106" s="31" t="s">
        <v>343</v>
      </c>
      <c r="B106" s="27" t="s">
        <v>75</v>
      </c>
      <c r="C106" s="25">
        <v>0</v>
      </c>
      <c r="D106" s="25">
        <v>0</v>
      </c>
      <c r="E106" s="25">
        <v>0</v>
      </c>
      <c r="F106" s="51">
        <f t="shared" si="5"/>
        <v>0</v>
      </c>
      <c r="G106" s="36">
        <f t="shared" si="4"/>
        <v>0</v>
      </c>
    </row>
    <row r="107" spans="1:7" ht="21" x14ac:dyDescent="0.35">
      <c r="A107" s="31" t="s">
        <v>384</v>
      </c>
      <c r="B107" s="27" t="s">
        <v>76</v>
      </c>
      <c r="C107" s="25">
        <v>0</v>
      </c>
      <c r="D107" s="25">
        <v>0</v>
      </c>
      <c r="E107" s="25">
        <v>0</v>
      </c>
      <c r="F107" s="51">
        <f t="shared" si="5"/>
        <v>0</v>
      </c>
      <c r="G107" s="36">
        <f t="shared" si="4"/>
        <v>0</v>
      </c>
    </row>
    <row r="108" spans="1:7" x14ac:dyDescent="0.35">
      <c r="A108" s="31" t="s">
        <v>386</v>
      </c>
      <c r="B108" s="27" t="s">
        <v>77</v>
      </c>
      <c r="C108" s="25">
        <v>0</v>
      </c>
      <c r="D108" s="25">
        <v>0</v>
      </c>
      <c r="E108" s="25">
        <v>0</v>
      </c>
      <c r="F108" s="51">
        <f t="shared" si="5"/>
        <v>0</v>
      </c>
      <c r="G108" s="36">
        <f t="shared" si="4"/>
        <v>0</v>
      </c>
    </row>
    <row r="109" spans="1:7" ht="21" x14ac:dyDescent="0.35">
      <c r="A109" s="31" t="s">
        <v>482</v>
      </c>
      <c r="B109" s="27" t="s">
        <v>79</v>
      </c>
      <c r="C109" s="25">
        <v>0</v>
      </c>
      <c r="D109" s="25">
        <v>0</v>
      </c>
      <c r="E109" s="25">
        <v>0</v>
      </c>
      <c r="F109" s="51">
        <f t="shared" si="5"/>
        <v>0</v>
      </c>
      <c r="G109" s="36">
        <f t="shared" si="4"/>
        <v>0</v>
      </c>
    </row>
    <row r="110" spans="1:7" ht="21" x14ac:dyDescent="0.35">
      <c r="A110" s="31" t="s">
        <v>483</v>
      </c>
      <c r="B110" s="27" t="s">
        <v>80</v>
      </c>
      <c r="C110" s="25">
        <v>0</v>
      </c>
      <c r="D110" s="25">
        <v>0</v>
      </c>
      <c r="E110" s="25">
        <v>0</v>
      </c>
      <c r="F110" s="51">
        <f t="shared" si="5"/>
        <v>0</v>
      </c>
      <c r="G110" s="36">
        <f t="shared" si="4"/>
        <v>0</v>
      </c>
    </row>
    <row r="111" spans="1:7" x14ac:dyDescent="0.35">
      <c r="A111" s="31" t="s">
        <v>484</v>
      </c>
      <c r="B111" s="27" t="s">
        <v>86</v>
      </c>
      <c r="C111" s="25">
        <v>0</v>
      </c>
      <c r="D111" s="25">
        <v>0</v>
      </c>
      <c r="E111" s="25">
        <v>0</v>
      </c>
      <c r="F111" s="51">
        <f t="shared" si="5"/>
        <v>0</v>
      </c>
      <c r="G111" s="36">
        <f t="shared" si="4"/>
        <v>0</v>
      </c>
    </row>
    <row r="112" spans="1:7" x14ac:dyDescent="0.35">
      <c r="A112" s="31" t="s">
        <v>334</v>
      </c>
      <c r="B112" s="27" t="s">
        <v>535</v>
      </c>
      <c r="C112" s="25">
        <v>0</v>
      </c>
      <c r="D112" s="25">
        <v>0</v>
      </c>
      <c r="E112" s="25">
        <v>0</v>
      </c>
      <c r="F112" s="51">
        <f t="shared" si="5"/>
        <v>0</v>
      </c>
      <c r="G112" s="36">
        <f t="shared" si="4"/>
        <v>0</v>
      </c>
    </row>
    <row r="113" spans="1:7" ht="21" x14ac:dyDescent="0.35">
      <c r="A113" s="31" t="s">
        <v>339</v>
      </c>
      <c r="B113" s="27" t="s">
        <v>88</v>
      </c>
      <c r="C113" s="25">
        <v>0</v>
      </c>
      <c r="D113" s="25">
        <v>0</v>
      </c>
      <c r="E113" s="25">
        <v>0</v>
      </c>
      <c r="F113" s="51">
        <f t="shared" si="5"/>
        <v>0</v>
      </c>
      <c r="G113" s="36">
        <f t="shared" si="4"/>
        <v>0</v>
      </c>
    </row>
    <row r="114" spans="1:7" x14ac:dyDescent="0.35">
      <c r="A114" s="31" t="s">
        <v>346</v>
      </c>
      <c r="B114" s="27" t="s">
        <v>89</v>
      </c>
      <c r="C114" s="25">
        <v>0</v>
      </c>
      <c r="D114" s="25">
        <v>0</v>
      </c>
      <c r="E114" s="25">
        <v>0</v>
      </c>
      <c r="F114" s="51">
        <f t="shared" si="5"/>
        <v>0</v>
      </c>
      <c r="G114" s="36">
        <f t="shared" si="4"/>
        <v>0</v>
      </c>
    </row>
    <row r="115" spans="1:7" x14ac:dyDescent="0.35">
      <c r="A115" s="31" t="s">
        <v>400</v>
      </c>
      <c r="B115" s="27" t="s">
        <v>92</v>
      </c>
      <c r="C115" s="25">
        <v>0</v>
      </c>
      <c r="D115" s="25">
        <v>0</v>
      </c>
      <c r="E115" s="25">
        <v>0</v>
      </c>
      <c r="F115" s="51">
        <f t="shared" si="5"/>
        <v>0</v>
      </c>
      <c r="G115" s="36">
        <f t="shared" si="4"/>
        <v>0</v>
      </c>
    </row>
    <row r="116" spans="1:7" x14ac:dyDescent="0.35">
      <c r="A116" s="31" t="s">
        <v>488</v>
      </c>
      <c r="B116" s="27" t="s">
        <v>95</v>
      </c>
      <c r="C116" s="25">
        <v>0</v>
      </c>
      <c r="D116" s="25">
        <v>0</v>
      </c>
      <c r="E116" s="25">
        <v>0</v>
      </c>
      <c r="F116" s="51">
        <f t="shared" si="5"/>
        <v>0</v>
      </c>
      <c r="G116" s="36">
        <f t="shared" si="4"/>
        <v>0</v>
      </c>
    </row>
    <row r="117" spans="1:7" ht="21" x14ac:dyDescent="0.35">
      <c r="A117" s="31" t="s">
        <v>489</v>
      </c>
      <c r="B117" s="27" t="s">
        <v>98</v>
      </c>
      <c r="C117" s="25">
        <v>0</v>
      </c>
      <c r="D117" s="25">
        <v>0</v>
      </c>
      <c r="E117" s="25">
        <v>0</v>
      </c>
      <c r="F117" s="51">
        <f t="shared" si="5"/>
        <v>0</v>
      </c>
      <c r="G117" s="36">
        <f t="shared" ref="G117" si="6">F117/1000</f>
        <v>0</v>
      </c>
    </row>
    <row r="118" spans="1:7" x14ac:dyDescent="0.35">
      <c r="B118" s="27" t="s">
        <v>3</v>
      </c>
      <c r="C118" s="25">
        <v>0</v>
      </c>
      <c r="D118" s="25">
        <v>0</v>
      </c>
      <c r="E118" s="25">
        <v>0</v>
      </c>
      <c r="F118" s="51">
        <f t="shared" si="5"/>
        <v>0</v>
      </c>
      <c r="G118" s="36">
        <f>F118/1000</f>
        <v>0</v>
      </c>
    </row>
  </sheetData>
  <autoFilter ref="B6:F6" xr:uid="{EA5D213A-C6E4-4D72-86D7-AB14C527B240}">
    <sortState xmlns:xlrd2="http://schemas.microsoft.com/office/spreadsheetml/2017/richdata2" ref="B7:F118">
      <sortCondition descending="1" ref="F6"/>
    </sortState>
  </autoFilter>
  <mergeCells count="1">
    <mergeCell ref="B2:K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5E387-E65D-42ED-85CA-26E0A23ED502}">
  <dimension ref="A1:L118"/>
  <sheetViews>
    <sheetView zoomScale="85" zoomScaleNormal="85" workbookViewId="0">
      <selection activeCell="B10" sqref="B10"/>
    </sheetView>
  </sheetViews>
  <sheetFormatPr baseColWidth="10" defaultColWidth="11.54296875" defaultRowHeight="14.5" x14ac:dyDescent="0.35"/>
  <cols>
    <col min="1" max="1" width="3" style="31" customWidth="1"/>
    <col min="2" max="2" width="80.6328125" style="17" customWidth="1"/>
    <col min="3" max="3" width="12.81640625" style="17" customWidth="1"/>
    <col min="4" max="4" width="8.08984375" style="17" customWidth="1"/>
    <col min="5" max="5" width="7" style="23" customWidth="1"/>
    <col min="6" max="6" width="7.1796875" style="35" customWidth="1"/>
    <col min="7" max="16384" width="11.54296875" style="17"/>
  </cols>
  <sheetData>
    <row r="1" spans="1:12" ht="15" thickBot="1" x14ac:dyDescent="0.4">
      <c r="A1" s="30"/>
      <c r="E1" s="17"/>
      <c r="F1" s="57"/>
    </row>
    <row r="2" spans="1:12" ht="14.4" customHeight="1" x14ac:dyDescent="0.35">
      <c r="A2" s="30"/>
      <c r="B2" s="91" t="s">
        <v>542</v>
      </c>
      <c r="C2" s="92"/>
      <c r="D2" s="92"/>
      <c r="E2" s="92"/>
      <c r="F2" s="92"/>
      <c r="G2" s="92"/>
      <c r="H2" s="92"/>
      <c r="I2" s="92"/>
      <c r="J2" s="92"/>
      <c r="K2" s="92"/>
      <c r="L2" s="93"/>
    </row>
    <row r="3" spans="1:12" x14ac:dyDescent="0.35">
      <c r="A3" s="30"/>
      <c r="B3" s="94"/>
      <c r="C3" s="95"/>
      <c r="D3" s="95"/>
      <c r="E3" s="95"/>
      <c r="F3" s="95"/>
      <c r="G3" s="95"/>
      <c r="H3" s="95"/>
      <c r="I3" s="95"/>
      <c r="J3" s="95"/>
      <c r="K3" s="95"/>
      <c r="L3" s="96"/>
    </row>
    <row r="4" spans="1:12" ht="15" thickBot="1" x14ac:dyDescent="0.4">
      <c r="A4" s="30"/>
      <c r="B4" s="97"/>
      <c r="C4" s="98"/>
      <c r="D4" s="98"/>
      <c r="E4" s="98"/>
      <c r="F4" s="98"/>
      <c r="G4" s="98"/>
      <c r="H4" s="98"/>
      <c r="I4" s="98"/>
      <c r="J4" s="98"/>
      <c r="K4" s="98"/>
      <c r="L4" s="99"/>
    </row>
    <row r="5" spans="1:12" s="30" customFormat="1" x14ac:dyDescent="0.35">
      <c r="A5" s="31"/>
      <c r="C5" s="30" t="s">
        <v>405</v>
      </c>
      <c r="D5" s="30" t="s">
        <v>406</v>
      </c>
      <c r="E5" s="30" t="s">
        <v>407</v>
      </c>
      <c r="F5" s="58" t="s">
        <v>408</v>
      </c>
      <c r="G5" s="30" t="s">
        <v>409</v>
      </c>
      <c r="H5" s="30" t="s">
        <v>410</v>
      </c>
      <c r="I5" s="30" t="s">
        <v>411</v>
      </c>
      <c r="J5" s="30" t="s">
        <v>412</v>
      </c>
      <c r="K5" s="30" t="s">
        <v>413</v>
      </c>
      <c r="L5" s="30" t="s">
        <v>418</v>
      </c>
    </row>
    <row r="6" spans="1:12" ht="63.65" customHeight="1" x14ac:dyDescent="0.35">
      <c r="B6" s="38" t="s">
        <v>0</v>
      </c>
      <c r="C6" s="38" t="s">
        <v>308</v>
      </c>
      <c r="D6" s="38" t="s">
        <v>296</v>
      </c>
      <c r="E6" s="41" t="s">
        <v>511</v>
      </c>
      <c r="F6" s="59" t="s">
        <v>512</v>
      </c>
    </row>
    <row r="7" spans="1:12" x14ac:dyDescent="0.35">
      <c r="B7" s="24" t="s">
        <v>4</v>
      </c>
      <c r="C7" s="24">
        <v>11939132.84</v>
      </c>
      <c r="D7" s="24">
        <v>3521</v>
      </c>
      <c r="E7" s="56">
        <f t="shared" ref="E7:E38" si="0">SUM(C7:D7)</f>
        <v>11942653.84</v>
      </c>
      <c r="F7" s="54">
        <f t="shared" ref="F7:F38" si="1">E7/1000</f>
        <v>11942.653839999999</v>
      </c>
    </row>
    <row r="8" spans="1:12" x14ac:dyDescent="0.35">
      <c r="A8" s="31" t="s">
        <v>312</v>
      </c>
      <c r="B8" s="27" t="s">
        <v>47</v>
      </c>
      <c r="C8" s="25">
        <v>4709787.1900000004</v>
      </c>
      <c r="D8" s="25">
        <v>0</v>
      </c>
      <c r="E8" s="55">
        <f t="shared" si="0"/>
        <v>4709787.1900000004</v>
      </c>
      <c r="F8" s="36">
        <f t="shared" si="1"/>
        <v>4709.78719</v>
      </c>
    </row>
    <row r="9" spans="1:12" ht="21" x14ac:dyDescent="0.35">
      <c r="A9" s="31" t="s">
        <v>313</v>
      </c>
      <c r="B9" s="27" t="s">
        <v>586</v>
      </c>
      <c r="C9" s="25">
        <v>2919546.86</v>
      </c>
      <c r="D9" s="25">
        <v>0</v>
      </c>
      <c r="E9" s="55">
        <f t="shared" si="0"/>
        <v>2919546.86</v>
      </c>
      <c r="F9" s="36">
        <f t="shared" si="1"/>
        <v>2919.5468599999999</v>
      </c>
    </row>
    <row r="10" spans="1:12" x14ac:dyDescent="0.35">
      <c r="A10" s="31" t="s">
        <v>316</v>
      </c>
      <c r="B10" s="27" t="s">
        <v>40</v>
      </c>
      <c r="C10" s="25">
        <v>1929914.77</v>
      </c>
      <c r="D10" s="25">
        <v>0</v>
      </c>
      <c r="E10" s="55">
        <f t="shared" si="0"/>
        <v>1929914.77</v>
      </c>
      <c r="F10" s="36">
        <f t="shared" si="1"/>
        <v>1929.9147700000001</v>
      </c>
    </row>
    <row r="11" spans="1:12" x14ac:dyDescent="0.35">
      <c r="A11" s="31" t="s">
        <v>318</v>
      </c>
      <c r="B11" s="27" t="s">
        <v>35</v>
      </c>
      <c r="C11" s="25">
        <v>365830.63</v>
      </c>
      <c r="D11" s="25">
        <v>0</v>
      </c>
      <c r="E11" s="55">
        <f t="shared" si="0"/>
        <v>365830.63</v>
      </c>
      <c r="F11" s="36">
        <f t="shared" si="1"/>
        <v>365.83062999999999</v>
      </c>
    </row>
    <row r="12" spans="1:12" x14ac:dyDescent="0.35">
      <c r="A12" s="31" t="s">
        <v>538</v>
      </c>
      <c r="B12" s="27" t="s">
        <v>26</v>
      </c>
      <c r="C12" s="25">
        <v>195859.4</v>
      </c>
      <c r="D12" s="25">
        <v>3259</v>
      </c>
      <c r="E12" s="55">
        <f t="shared" si="0"/>
        <v>199118.4</v>
      </c>
      <c r="F12" s="36">
        <f t="shared" si="1"/>
        <v>199.11840000000001</v>
      </c>
    </row>
    <row r="13" spans="1:12" x14ac:dyDescent="0.35">
      <c r="A13" s="31" t="s">
        <v>577</v>
      </c>
      <c r="B13" s="27" t="s">
        <v>29</v>
      </c>
      <c r="C13" s="25">
        <v>193930.9</v>
      </c>
      <c r="D13" s="25">
        <v>0</v>
      </c>
      <c r="E13" s="55">
        <f t="shared" si="0"/>
        <v>193930.9</v>
      </c>
      <c r="F13" s="36">
        <f t="shared" si="1"/>
        <v>193.93090000000001</v>
      </c>
    </row>
    <row r="14" spans="1:12" x14ac:dyDescent="0.35">
      <c r="A14" s="31" t="s">
        <v>321</v>
      </c>
      <c r="B14" s="27" t="s">
        <v>48</v>
      </c>
      <c r="C14" s="25">
        <v>180107.05</v>
      </c>
      <c r="D14" s="25">
        <v>0</v>
      </c>
      <c r="E14" s="55">
        <f t="shared" si="0"/>
        <v>180107.05</v>
      </c>
      <c r="F14" s="36">
        <f t="shared" si="1"/>
        <v>180.10704999999999</v>
      </c>
    </row>
    <row r="15" spans="1:12" x14ac:dyDescent="0.35">
      <c r="A15" s="31" t="s">
        <v>359</v>
      </c>
      <c r="B15" s="101" t="s">
        <v>27</v>
      </c>
      <c r="C15" s="106">
        <v>156913.1</v>
      </c>
      <c r="D15" s="106">
        <v>0</v>
      </c>
      <c r="E15" s="110">
        <f t="shared" si="0"/>
        <v>156913.1</v>
      </c>
      <c r="F15" s="111">
        <f t="shared" si="1"/>
        <v>156.91310000000001</v>
      </c>
    </row>
    <row r="16" spans="1:12" x14ac:dyDescent="0.35">
      <c r="A16" s="31" t="s">
        <v>454</v>
      </c>
      <c r="B16" s="101" t="s">
        <v>42</v>
      </c>
      <c r="C16" s="106">
        <v>150291.20000000001</v>
      </c>
      <c r="D16" s="106">
        <v>0</v>
      </c>
      <c r="E16" s="110">
        <f t="shared" si="0"/>
        <v>150291.20000000001</v>
      </c>
      <c r="F16" s="111">
        <f t="shared" si="1"/>
        <v>150.2912</v>
      </c>
    </row>
    <row r="17" spans="1:6" x14ac:dyDescent="0.35">
      <c r="A17" s="31" t="s">
        <v>331</v>
      </c>
      <c r="B17" s="101" t="s">
        <v>50</v>
      </c>
      <c r="C17" s="106">
        <v>149335.98000000001</v>
      </c>
      <c r="D17" s="106">
        <v>0</v>
      </c>
      <c r="E17" s="110">
        <f t="shared" si="0"/>
        <v>149335.98000000001</v>
      </c>
      <c r="F17" s="111">
        <f t="shared" si="1"/>
        <v>149.33598000000001</v>
      </c>
    </row>
    <row r="18" spans="1:6" ht="21" x14ac:dyDescent="0.35">
      <c r="B18" s="101" t="s">
        <v>100</v>
      </c>
      <c r="C18" s="106">
        <v>86804.24</v>
      </c>
      <c r="D18" s="106">
        <v>0</v>
      </c>
      <c r="E18" s="110">
        <f t="shared" si="0"/>
        <v>86804.24</v>
      </c>
      <c r="F18" s="111">
        <f t="shared" si="1"/>
        <v>86.804240000000007</v>
      </c>
    </row>
    <row r="19" spans="1:6" x14ac:dyDescent="0.35">
      <c r="B19" s="101" t="s">
        <v>19</v>
      </c>
      <c r="C19" s="106">
        <v>72078.89</v>
      </c>
      <c r="D19" s="106">
        <v>0</v>
      </c>
      <c r="E19" s="110">
        <f t="shared" si="0"/>
        <v>72078.89</v>
      </c>
      <c r="F19" s="111">
        <f t="shared" si="1"/>
        <v>72.078890000000001</v>
      </c>
    </row>
    <row r="20" spans="1:6" x14ac:dyDescent="0.35">
      <c r="B20" s="101" t="s">
        <v>93</v>
      </c>
      <c r="C20" s="106">
        <v>67861.899999999994</v>
      </c>
      <c r="D20" s="106">
        <v>0</v>
      </c>
      <c r="E20" s="110">
        <f t="shared" si="0"/>
        <v>67861.899999999994</v>
      </c>
      <c r="F20" s="111">
        <f t="shared" si="1"/>
        <v>67.861899999999991</v>
      </c>
    </row>
    <row r="21" spans="1:6" x14ac:dyDescent="0.35">
      <c r="B21" s="101" t="s">
        <v>28</v>
      </c>
      <c r="C21" s="106">
        <v>62368.82</v>
      </c>
      <c r="D21" s="106">
        <v>0</v>
      </c>
      <c r="E21" s="110">
        <f t="shared" si="0"/>
        <v>62368.82</v>
      </c>
      <c r="F21" s="111">
        <f t="shared" si="1"/>
        <v>62.368819999999999</v>
      </c>
    </row>
    <row r="22" spans="1:6" x14ac:dyDescent="0.35">
      <c r="B22" s="101" t="s">
        <v>31</v>
      </c>
      <c r="C22" s="106">
        <v>61221.1</v>
      </c>
      <c r="D22" s="106">
        <v>0</v>
      </c>
      <c r="E22" s="110">
        <f t="shared" si="0"/>
        <v>61221.1</v>
      </c>
      <c r="F22" s="111">
        <f t="shared" si="1"/>
        <v>61.2211</v>
      </c>
    </row>
    <row r="23" spans="1:6" ht="21" x14ac:dyDescent="0.35">
      <c r="B23" s="101" t="s">
        <v>20</v>
      </c>
      <c r="C23" s="106">
        <v>58890.13</v>
      </c>
      <c r="D23" s="106">
        <v>0</v>
      </c>
      <c r="E23" s="110">
        <f t="shared" si="0"/>
        <v>58890.13</v>
      </c>
      <c r="F23" s="111">
        <f t="shared" si="1"/>
        <v>58.890129999999999</v>
      </c>
    </row>
    <row r="24" spans="1:6" x14ac:dyDescent="0.35">
      <c r="B24" s="101" t="s">
        <v>39</v>
      </c>
      <c r="C24" s="106">
        <v>48670.2</v>
      </c>
      <c r="D24" s="106">
        <v>0</v>
      </c>
      <c r="E24" s="110">
        <f t="shared" si="0"/>
        <v>48670.2</v>
      </c>
      <c r="F24" s="111">
        <f t="shared" si="1"/>
        <v>48.670199999999994</v>
      </c>
    </row>
    <row r="25" spans="1:6" x14ac:dyDescent="0.35">
      <c r="B25" s="101" t="s">
        <v>18</v>
      </c>
      <c r="C25" s="106">
        <v>46039.15</v>
      </c>
      <c r="D25" s="106">
        <v>0</v>
      </c>
      <c r="E25" s="110">
        <f t="shared" si="0"/>
        <v>46039.15</v>
      </c>
      <c r="F25" s="111">
        <f t="shared" si="1"/>
        <v>46.039149999999999</v>
      </c>
    </row>
    <row r="26" spans="1:6" x14ac:dyDescent="0.35">
      <c r="B26" s="101" t="s">
        <v>49</v>
      </c>
      <c r="C26" s="106">
        <v>39095.599999999999</v>
      </c>
      <c r="D26" s="106">
        <v>0</v>
      </c>
      <c r="E26" s="110">
        <f t="shared" si="0"/>
        <v>39095.599999999999</v>
      </c>
      <c r="F26" s="111">
        <f t="shared" si="1"/>
        <v>39.095599999999997</v>
      </c>
    </row>
    <row r="27" spans="1:6" x14ac:dyDescent="0.35">
      <c r="A27" s="31" t="s">
        <v>369</v>
      </c>
      <c r="B27" s="101" t="s">
        <v>36</v>
      </c>
      <c r="C27" s="106">
        <v>38012.01</v>
      </c>
      <c r="D27" s="106">
        <v>0</v>
      </c>
      <c r="E27" s="110">
        <f t="shared" si="0"/>
        <v>38012.01</v>
      </c>
      <c r="F27" s="111">
        <f t="shared" si="1"/>
        <v>38.012010000000004</v>
      </c>
    </row>
    <row r="28" spans="1:6" ht="21" x14ac:dyDescent="0.35">
      <c r="A28" s="31" t="s">
        <v>437</v>
      </c>
      <c r="B28" s="101" t="s">
        <v>71</v>
      </c>
      <c r="C28" s="106">
        <v>35828.18</v>
      </c>
      <c r="D28" s="106">
        <v>0</v>
      </c>
      <c r="E28" s="110">
        <f t="shared" si="0"/>
        <v>35828.18</v>
      </c>
      <c r="F28" s="111">
        <f t="shared" si="1"/>
        <v>35.828180000000003</v>
      </c>
    </row>
    <row r="29" spans="1:6" x14ac:dyDescent="0.35">
      <c r="A29" s="31" t="s">
        <v>357</v>
      </c>
      <c r="B29" s="101" t="s">
        <v>43</v>
      </c>
      <c r="C29" s="106">
        <v>33882.5</v>
      </c>
      <c r="D29" s="106">
        <v>0</v>
      </c>
      <c r="E29" s="110">
        <f t="shared" si="0"/>
        <v>33882.5</v>
      </c>
      <c r="F29" s="111">
        <f t="shared" si="1"/>
        <v>33.8825</v>
      </c>
    </row>
    <row r="30" spans="1:6" ht="21" x14ac:dyDescent="0.35">
      <c r="B30" s="101" t="s">
        <v>37</v>
      </c>
      <c r="C30" s="106">
        <v>33380.99</v>
      </c>
      <c r="D30" s="106">
        <v>0</v>
      </c>
      <c r="E30" s="110">
        <f t="shared" si="0"/>
        <v>33380.99</v>
      </c>
      <c r="F30" s="111">
        <f t="shared" si="1"/>
        <v>33.380989999999997</v>
      </c>
    </row>
    <row r="31" spans="1:6" x14ac:dyDescent="0.35">
      <c r="A31" s="31" t="s">
        <v>317</v>
      </c>
      <c r="B31" s="101" t="s">
        <v>21</v>
      </c>
      <c r="C31" s="106">
        <v>31526.799999999999</v>
      </c>
      <c r="D31" s="106">
        <v>0</v>
      </c>
      <c r="E31" s="110">
        <f t="shared" si="0"/>
        <v>31526.799999999999</v>
      </c>
      <c r="F31" s="111">
        <f t="shared" si="1"/>
        <v>31.526799999999998</v>
      </c>
    </row>
    <row r="32" spans="1:6" ht="31.5" x14ac:dyDescent="0.35">
      <c r="A32" s="31" t="s">
        <v>349</v>
      </c>
      <c r="B32" s="101" t="s">
        <v>99</v>
      </c>
      <c r="C32" s="106">
        <v>29583.05</v>
      </c>
      <c r="D32" s="106">
        <v>262</v>
      </c>
      <c r="E32" s="110">
        <f t="shared" si="0"/>
        <v>29845.05</v>
      </c>
      <c r="F32" s="111">
        <f t="shared" si="1"/>
        <v>29.845050000000001</v>
      </c>
    </row>
    <row r="33" spans="1:6" ht="21" x14ac:dyDescent="0.35">
      <c r="A33" s="31" t="s">
        <v>419</v>
      </c>
      <c r="B33" s="101" t="s">
        <v>96</v>
      </c>
      <c r="C33" s="106">
        <v>18166.900000000001</v>
      </c>
      <c r="D33" s="106">
        <v>0</v>
      </c>
      <c r="E33" s="110">
        <f t="shared" si="0"/>
        <v>18166.900000000001</v>
      </c>
      <c r="F33" s="111">
        <f t="shared" si="1"/>
        <v>18.166900000000002</v>
      </c>
    </row>
    <row r="34" spans="1:6" x14ac:dyDescent="0.35">
      <c r="A34" s="31" t="s">
        <v>439</v>
      </c>
      <c r="B34" s="101" t="s">
        <v>24</v>
      </c>
      <c r="C34" s="106">
        <v>17836.82</v>
      </c>
      <c r="D34" s="106">
        <v>0</v>
      </c>
      <c r="E34" s="110">
        <f t="shared" si="0"/>
        <v>17836.82</v>
      </c>
      <c r="F34" s="111">
        <f t="shared" si="1"/>
        <v>17.836819999999999</v>
      </c>
    </row>
    <row r="35" spans="1:6" x14ac:dyDescent="0.35">
      <c r="A35" s="31" t="s">
        <v>448</v>
      </c>
      <c r="B35" s="101" t="s">
        <v>91</v>
      </c>
      <c r="C35" s="106">
        <v>16120.29</v>
      </c>
      <c r="D35" s="106">
        <v>0</v>
      </c>
      <c r="E35" s="110">
        <f t="shared" si="0"/>
        <v>16120.29</v>
      </c>
      <c r="F35" s="111">
        <f t="shared" si="1"/>
        <v>16.120290000000001</v>
      </c>
    </row>
    <row r="36" spans="1:6" x14ac:dyDescent="0.35">
      <c r="A36" s="31" t="s">
        <v>488</v>
      </c>
      <c r="B36" s="101" t="s">
        <v>38</v>
      </c>
      <c r="C36" s="106">
        <v>15160.1</v>
      </c>
      <c r="D36" s="106">
        <v>0</v>
      </c>
      <c r="E36" s="110">
        <f t="shared" si="0"/>
        <v>15160.1</v>
      </c>
      <c r="F36" s="111">
        <f t="shared" si="1"/>
        <v>15.1601</v>
      </c>
    </row>
    <row r="37" spans="1:6" x14ac:dyDescent="0.35">
      <c r="A37" s="31" t="s">
        <v>358</v>
      </c>
      <c r="B37" s="101" t="s">
        <v>13</v>
      </c>
      <c r="C37" s="106">
        <v>14206.1</v>
      </c>
      <c r="D37" s="106">
        <v>0</v>
      </c>
      <c r="E37" s="110">
        <f t="shared" si="0"/>
        <v>14206.1</v>
      </c>
      <c r="F37" s="111">
        <f t="shared" si="1"/>
        <v>14.206100000000001</v>
      </c>
    </row>
    <row r="38" spans="1:6" ht="21" x14ac:dyDescent="0.35">
      <c r="A38" s="31" t="s">
        <v>398</v>
      </c>
      <c r="B38" s="101" t="s">
        <v>101</v>
      </c>
      <c r="C38" s="106">
        <v>13879.87</v>
      </c>
      <c r="D38" s="106">
        <v>0</v>
      </c>
      <c r="E38" s="110">
        <f t="shared" si="0"/>
        <v>13879.87</v>
      </c>
      <c r="F38" s="111">
        <f t="shared" si="1"/>
        <v>13.87987</v>
      </c>
    </row>
    <row r="39" spans="1:6" x14ac:dyDescent="0.35">
      <c r="A39" s="31" t="s">
        <v>335</v>
      </c>
      <c r="B39" s="101" t="s">
        <v>69</v>
      </c>
      <c r="C39" s="106">
        <v>13081.3</v>
      </c>
      <c r="D39" s="106">
        <v>0</v>
      </c>
      <c r="E39" s="110">
        <f t="shared" ref="E39:E70" si="2">SUM(C39:D39)</f>
        <v>13081.3</v>
      </c>
      <c r="F39" s="111">
        <f t="shared" ref="F39:F70" si="3">E39/1000</f>
        <v>13.081299999999999</v>
      </c>
    </row>
    <row r="40" spans="1:6" x14ac:dyDescent="0.35">
      <c r="A40" s="31" t="s">
        <v>489</v>
      </c>
      <c r="B40" s="101" t="s">
        <v>6</v>
      </c>
      <c r="C40" s="106">
        <v>12517.7</v>
      </c>
      <c r="D40" s="106">
        <v>0</v>
      </c>
      <c r="E40" s="110">
        <f t="shared" si="2"/>
        <v>12517.7</v>
      </c>
      <c r="F40" s="111">
        <f t="shared" si="3"/>
        <v>12.517700000000001</v>
      </c>
    </row>
    <row r="41" spans="1:6" ht="42" x14ac:dyDescent="0.35">
      <c r="A41" s="31" t="s">
        <v>364</v>
      </c>
      <c r="B41" s="101" t="s">
        <v>66</v>
      </c>
      <c r="C41" s="106">
        <v>10564.7</v>
      </c>
      <c r="D41" s="106">
        <v>0</v>
      </c>
      <c r="E41" s="110">
        <f t="shared" si="2"/>
        <v>10564.7</v>
      </c>
      <c r="F41" s="111">
        <f t="shared" si="3"/>
        <v>10.5647</v>
      </c>
    </row>
    <row r="42" spans="1:6" ht="21" x14ac:dyDescent="0.35">
      <c r="A42" s="31" t="s">
        <v>424</v>
      </c>
      <c r="B42" s="101" t="s">
        <v>63</v>
      </c>
      <c r="C42" s="106">
        <v>8998.15</v>
      </c>
      <c r="D42" s="106">
        <v>0</v>
      </c>
      <c r="E42" s="110">
        <f t="shared" si="2"/>
        <v>8998.15</v>
      </c>
      <c r="F42" s="111">
        <f t="shared" si="3"/>
        <v>8.998149999999999</v>
      </c>
    </row>
    <row r="43" spans="1:6" x14ac:dyDescent="0.35">
      <c r="A43" s="31" t="s">
        <v>492</v>
      </c>
      <c r="B43" s="101" t="s">
        <v>54</v>
      </c>
      <c r="C43" s="106">
        <v>8487.66</v>
      </c>
      <c r="D43" s="106">
        <v>0</v>
      </c>
      <c r="E43" s="110">
        <f t="shared" si="2"/>
        <v>8487.66</v>
      </c>
      <c r="F43" s="111">
        <f t="shared" si="3"/>
        <v>8.48766</v>
      </c>
    </row>
    <row r="44" spans="1:6" ht="21" x14ac:dyDescent="0.35">
      <c r="A44" s="31" t="s">
        <v>343</v>
      </c>
      <c r="B44" s="101" t="s">
        <v>59</v>
      </c>
      <c r="C44" s="106">
        <v>8124.02</v>
      </c>
      <c r="D44" s="106">
        <v>0</v>
      </c>
      <c r="E44" s="110">
        <f t="shared" si="2"/>
        <v>8124.02</v>
      </c>
      <c r="F44" s="111">
        <f t="shared" si="3"/>
        <v>8.1240199999999998</v>
      </c>
    </row>
    <row r="45" spans="1:6" x14ac:dyDescent="0.35">
      <c r="A45" s="31" t="s">
        <v>352</v>
      </c>
      <c r="B45" s="101" t="s">
        <v>3</v>
      </c>
      <c r="C45" s="106">
        <v>6542.4</v>
      </c>
      <c r="D45" s="106">
        <v>0</v>
      </c>
      <c r="E45" s="110">
        <f t="shared" si="2"/>
        <v>6542.4</v>
      </c>
      <c r="F45" s="111">
        <f t="shared" si="3"/>
        <v>6.5423999999999998</v>
      </c>
    </row>
    <row r="46" spans="1:6" x14ac:dyDescent="0.35">
      <c r="A46" s="31" t="s">
        <v>457</v>
      </c>
      <c r="B46" s="101" t="s">
        <v>16</v>
      </c>
      <c r="C46" s="106">
        <v>6216.14</v>
      </c>
      <c r="D46" s="106">
        <v>0</v>
      </c>
      <c r="E46" s="110">
        <f t="shared" si="2"/>
        <v>6216.14</v>
      </c>
      <c r="F46" s="111">
        <f t="shared" si="3"/>
        <v>6.2161400000000002</v>
      </c>
    </row>
    <row r="47" spans="1:6" x14ac:dyDescent="0.35">
      <c r="A47" s="31" t="s">
        <v>454</v>
      </c>
      <c r="B47" s="101" t="s">
        <v>30</v>
      </c>
      <c r="C47" s="106">
        <v>6097.83</v>
      </c>
      <c r="D47" s="106">
        <v>0</v>
      </c>
      <c r="E47" s="110">
        <f t="shared" si="2"/>
        <v>6097.83</v>
      </c>
      <c r="F47" s="111">
        <f t="shared" si="3"/>
        <v>6.0978300000000001</v>
      </c>
    </row>
    <row r="48" spans="1:6" x14ac:dyDescent="0.35">
      <c r="A48" s="31" t="s">
        <v>385</v>
      </c>
      <c r="B48" s="101" t="s">
        <v>68</v>
      </c>
      <c r="C48" s="106">
        <v>5417.2</v>
      </c>
      <c r="D48" s="106">
        <v>0</v>
      </c>
      <c r="E48" s="110">
        <f t="shared" si="2"/>
        <v>5417.2</v>
      </c>
      <c r="F48" s="111">
        <f t="shared" si="3"/>
        <v>5.4172000000000002</v>
      </c>
    </row>
    <row r="49" spans="1:6" x14ac:dyDescent="0.35">
      <c r="A49" s="31" t="s">
        <v>360</v>
      </c>
      <c r="B49" s="101" t="s">
        <v>74</v>
      </c>
      <c r="C49" s="106">
        <v>4691</v>
      </c>
      <c r="D49" s="106">
        <v>0</v>
      </c>
      <c r="E49" s="110">
        <f t="shared" si="2"/>
        <v>4691</v>
      </c>
      <c r="F49" s="111">
        <f t="shared" si="3"/>
        <v>4.6909999999999998</v>
      </c>
    </row>
    <row r="50" spans="1:6" ht="21" x14ac:dyDescent="0.35">
      <c r="A50" s="31" t="s">
        <v>338</v>
      </c>
      <c r="B50" s="101" t="s">
        <v>87</v>
      </c>
      <c r="C50" s="106">
        <v>3404.66</v>
      </c>
      <c r="D50" s="106">
        <v>0</v>
      </c>
      <c r="E50" s="110">
        <f t="shared" si="2"/>
        <v>3404.66</v>
      </c>
      <c r="F50" s="111">
        <f t="shared" si="3"/>
        <v>3.4046599999999998</v>
      </c>
    </row>
    <row r="51" spans="1:6" x14ac:dyDescent="0.35">
      <c r="A51" s="31" t="s">
        <v>421</v>
      </c>
      <c r="B51" s="101" t="s">
        <v>41</v>
      </c>
      <c r="C51" s="106">
        <v>3248</v>
      </c>
      <c r="D51" s="106">
        <v>0</v>
      </c>
      <c r="E51" s="110">
        <f t="shared" si="2"/>
        <v>3248</v>
      </c>
      <c r="F51" s="111">
        <f t="shared" si="3"/>
        <v>3.2480000000000002</v>
      </c>
    </row>
    <row r="52" spans="1:6" ht="21" x14ac:dyDescent="0.35">
      <c r="A52" s="31" t="s">
        <v>374</v>
      </c>
      <c r="B52" s="101" t="s">
        <v>97</v>
      </c>
      <c r="C52" s="106">
        <v>3224.2</v>
      </c>
      <c r="D52" s="106">
        <v>0</v>
      </c>
      <c r="E52" s="110">
        <f t="shared" si="2"/>
        <v>3224.2</v>
      </c>
      <c r="F52" s="111">
        <f t="shared" si="3"/>
        <v>3.2241999999999997</v>
      </c>
    </row>
    <row r="53" spans="1:6" x14ac:dyDescent="0.35">
      <c r="A53" s="31" t="s">
        <v>373</v>
      </c>
      <c r="B53" s="101" t="s">
        <v>70</v>
      </c>
      <c r="C53" s="106">
        <v>3084.54</v>
      </c>
      <c r="D53" s="106">
        <v>0</v>
      </c>
      <c r="E53" s="110">
        <f t="shared" si="2"/>
        <v>3084.54</v>
      </c>
      <c r="F53" s="111">
        <f t="shared" si="3"/>
        <v>3.0845400000000001</v>
      </c>
    </row>
    <row r="54" spans="1:6" x14ac:dyDescent="0.35">
      <c r="A54" s="31" t="s">
        <v>387</v>
      </c>
      <c r="B54" s="101" t="s">
        <v>22</v>
      </c>
      <c r="C54" s="106">
        <v>2816.76</v>
      </c>
      <c r="D54" s="106">
        <v>0</v>
      </c>
      <c r="E54" s="110">
        <f t="shared" si="2"/>
        <v>2816.76</v>
      </c>
      <c r="F54" s="111">
        <f t="shared" si="3"/>
        <v>2.8167600000000004</v>
      </c>
    </row>
    <row r="55" spans="1:6" x14ac:dyDescent="0.35">
      <c r="B55" s="101" t="s">
        <v>44</v>
      </c>
      <c r="C55" s="106">
        <v>2800</v>
      </c>
      <c r="D55" s="106">
        <v>0</v>
      </c>
      <c r="E55" s="110">
        <f t="shared" si="2"/>
        <v>2800</v>
      </c>
      <c r="F55" s="111">
        <f t="shared" si="3"/>
        <v>2.8</v>
      </c>
    </row>
    <row r="56" spans="1:6" x14ac:dyDescent="0.35">
      <c r="A56" s="31" t="s">
        <v>386</v>
      </c>
      <c r="B56" s="101" t="s">
        <v>61</v>
      </c>
      <c r="C56" s="106">
        <v>2793.1</v>
      </c>
      <c r="D56" s="106">
        <v>0</v>
      </c>
      <c r="E56" s="110">
        <f t="shared" si="2"/>
        <v>2793.1</v>
      </c>
      <c r="F56" s="111">
        <f t="shared" si="3"/>
        <v>2.7930999999999999</v>
      </c>
    </row>
    <row r="57" spans="1:6" ht="21" x14ac:dyDescent="0.35">
      <c r="A57" s="31" t="s">
        <v>370</v>
      </c>
      <c r="B57" s="101" t="s">
        <v>76</v>
      </c>
      <c r="C57" s="106">
        <v>2786.95</v>
      </c>
      <c r="D57" s="106">
        <v>0</v>
      </c>
      <c r="E57" s="110">
        <f t="shared" si="2"/>
        <v>2786.95</v>
      </c>
      <c r="F57" s="111">
        <f t="shared" si="3"/>
        <v>2.78695</v>
      </c>
    </row>
    <row r="58" spans="1:6" x14ac:dyDescent="0.35">
      <c r="A58" s="31" t="s">
        <v>436</v>
      </c>
      <c r="B58" s="101" t="s">
        <v>102</v>
      </c>
      <c r="C58" s="106">
        <v>2538</v>
      </c>
      <c r="D58" s="106">
        <v>0</v>
      </c>
      <c r="E58" s="110">
        <f t="shared" si="2"/>
        <v>2538</v>
      </c>
      <c r="F58" s="111">
        <f t="shared" si="3"/>
        <v>2.5379999999999998</v>
      </c>
    </row>
    <row r="59" spans="1:6" ht="21" x14ac:dyDescent="0.35">
      <c r="A59" s="31" t="s">
        <v>350</v>
      </c>
      <c r="B59" s="101" t="s">
        <v>88</v>
      </c>
      <c r="C59" s="106">
        <v>2513.91</v>
      </c>
      <c r="D59" s="106">
        <v>0</v>
      </c>
      <c r="E59" s="110">
        <f t="shared" si="2"/>
        <v>2513.91</v>
      </c>
      <c r="F59" s="111">
        <f t="shared" si="3"/>
        <v>2.5139099999999996</v>
      </c>
    </row>
    <row r="60" spans="1:6" ht="21" x14ac:dyDescent="0.35">
      <c r="A60" s="31" t="s">
        <v>389</v>
      </c>
      <c r="B60" s="101" t="s">
        <v>46</v>
      </c>
      <c r="C60" s="106">
        <v>2458.39</v>
      </c>
      <c r="D60" s="106">
        <v>0</v>
      </c>
      <c r="E60" s="110">
        <f t="shared" si="2"/>
        <v>2458.39</v>
      </c>
      <c r="F60" s="111">
        <f t="shared" si="3"/>
        <v>2.4583900000000001</v>
      </c>
    </row>
    <row r="61" spans="1:6" x14ac:dyDescent="0.35">
      <c r="A61" s="31" t="s">
        <v>341</v>
      </c>
      <c r="B61" s="101" t="s">
        <v>9</v>
      </c>
      <c r="C61" s="106">
        <v>1842.12</v>
      </c>
      <c r="D61" s="106">
        <v>0</v>
      </c>
      <c r="E61" s="110">
        <f t="shared" si="2"/>
        <v>1842.12</v>
      </c>
      <c r="F61" s="111">
        <f t="shared" si="3"/>
        <v>1.84212</v>
      </c>
    </row>
    <row r="62" spans="1:6" x14ac:dyDescent="0.35">
      <c r="A62" s="31" t="s">
        <v>336</v>
      </c>
      <c r="B62" s="101" t="s">
        <v>11</v>
      </c>
      <c r="C62" s="106">
        <v>1533.74</v>
      </c>
      <c r="D62" s="106">
        <v>0</v>
      </c>
      <c r="E62" s="110">
        <f t="shared" si="2"/>
        <v>1533.74</v>
      </c>
      <c r="F62" s="111">
        <f t="shared" si="3"/>
        <v>1.5337400000000001</v>
      </c>
    </row>
    <row r="63" spans="1:6" x14ac:dyDescent="0.35">
      <c r="A63" s="31" t="s">
        <v>375</v>
      </c>
      <c r="B63" s="101" t="s">
        <v>67</v>
      </c>
      <c r="C63" s="106">
        <v>1530.5</v>
      </c>
      <c r="D63" s="106">
        <v>0</v>
      </c>
      <c r="E63" s="110">
        <f t="shared" si="2"/>
        <v>1530.5</v>
      </c>
      <c r="F63" s="111">
        <f t="shared" si="3"/>
        <v>1.5305</v>
      </c>
    </row>
    <row r="64" spans="1:6" x14ac:dyDescent="0.35">
      <c r="A64" s="31" t="s">
        <v>332</v>
      </c>
      <c r="B64" s="101" t="s">
        <v>5</v>
      </c>
      <c r="C64" s="106">
        <v>1530.1</v>
      </c>
      <c r="D64" s="106">
        <v>0</v>
      </c>
      <c r="E64" s="110">
        <f t="shared" si="2"/>
        <v>1530.1</v>
      </c>
      <c r="F64" s="111">
        <f t="shared" si="3"/>
        <v>1.5301</v>
      </c>
    </row>
    <row r="65" spans="1:6" x14ac:dyDescent="0.35">
      <c r="A65" s="31" t="s">
        <v>472</v>
      </c>
      <c r="B65" s="101" t="s">
        <v>7</v>
      </c>
      <c r="C65" s="106">
        <v>1309.1400000000001</v>
      </c>
      <c r="D65" s="106">
        <v>0</v>
      </c>
      <c r="E65" s="110">
        <f t="shared" si="2"/>
        <v>1309.1400000000001</v>
      </c>
      <c r="F65" s="111">
        <f t="shared" si="3"/>
        <v>1.3091400000000002</v>
      </c>
    </row>
    <row r="66" spans="1:6" x14ac:dyDescent="0.35">
      <c r="A66" s="31" t="s">
        <v>393</v>
      </c>
      <c r="B66" s="101" t="s">
        <v>73</v>
      </c>
      <c r="C66" s="106">
        <v>1228.2</v>
      </c>
      <c r="D66" s="106">
        <v>0</v>
      </c>
      <c r="E66" s="110">
        <f t="shared" si="2"/>
        <v>1228.2</v>
      </c>
      <c r="F66" s="111">
        <f t="shared" si="3"/>
        <v>1.2282</v>
      </c>
    </row>
    <row r="67" spans="1:6" x14ac:dyDescent="0.35">
      <c r="A67" s="31" t="s">
        <v>342</v>
      </c>
      <c r="B67" s="101" t="s">
        <v>86</v>
      </c>
      <c r="C67" s="106">
        <v>1049.1500000000001</v>
      </c>
      <c r="D67" s="106">
        <v>0</v>
      </c>
      <c r="E67" s="110">
        <f t="shared" si="2"/>
        <v>1049.1500000000001</v>
      </c>
      <c r="F67" s="111">
        <f t="shared" si="3"/>
        <v>1.04915</v>
      </c>
    </row>
    <row r="68" spans="1:6" ht="21" x14ac:dyDescent="0.35">
      <c r="A68" s="31" t="s">
        <v>394</v>
      </c>
      <c r="B68" s="101" t="s">
        <v>81</v>
      </c>
      <c r="C68" s="106">
        <v>1031.5</v>
      </c>
      <c r="D68" s="106">
        <v>0</v>
      </c>
      <c r="E68" s="110">
        <f t="shared" si="2"/>
        <v>1031.5</v>
      </c>
      <c r="F68" s="111">
        <f t="shared" si="3"/>
        <v>1.0315000000000001</v>
      </c>
    </row>
    <row r="69" spans="1:6" x14ac:dyDescent="0.35">
      <c r="A69" s="31" t="s">
        <v>430</v>
      </c>
      <c r="B69" s="101" t="s">
        <v>8</v>
      </c>
      <c r="C69" s="106">
        <v>1018.6</v>
      </c>
      <c r="D69" s="106">
        <v>0</v>
      </c>
      <c r="E69" s="110">
        <f t="shared" si="2"/>
        <v>1018.6</v>
      </c>
      <c r="F69" s="111">
        <f t="shared" si="3"/>
        <v>1.0185999999999999</v>
      </c>
    </row>
    <row r="70" spans="1:6" ht="21" x14ac:dyDescent="0.35">
      <c r="A70" s="31" t="s">
        <v>337</v>
      </c>
      <c r="B70" s="101" t="s">
        <v>12</v>
      </c>
      <c r="C70" s="106">
        <v>991.46</v>
      </c>
      <c r="D70" s="106">
        <v>0</v>
      </c>
      <c r="E70" s="110">
        <f t="shared" si="2"/>
        <v>991.46</v>
      </c>
      <c r="F70" s="111">
        <f t="shared" si="3"/>
        <v>0.99146000000000001</v>
      </c>
    </row>
    <row r="71" spans="1:6" ht="21" x14ac:dyDescent="0.35">
      <c r="A71" s="31" t="s">
        <v>320</v>
      </c>
      <c r="B71" s="101" t="s">
        <v>45</v>
      </c>
      <c r="C71" s="106">
        <v>949.39</v>
      </c>
      <c r="D71" s="106">
        <v>0</v>
      </c>
      <c r="E71" s="110">
        <f t="shared" ref="E71:E102" si="4">SUM(C71:D71)</f>
        <v>949.39</v>
      </c>
      <c r="F71" s="111">
        <f t="shared" ref="F71:F102" si="5">E71/1000</f>
        <v>0.94938999999999996</v>
      </c>
    </row>
    <row r="72" spans="1:6" x14ac:dyDescent="0.35">
      <c r="A72" s="31" t="s">
        <v>339</v>
      </c>
      <c r="B72" s="101" t="s">
        <v>529</v>
      </c>
      <c r="C72" s="106">
        <v>930.6</v>
      </c>
      <c r="D72" s="106">
        <v>0</v>
      </c>
      <c r="E72" s="110">
        <f t="shared" si="4"/>
        <v>930.6</v>
      </c>
      <c r="F72" s="111">
        <f t="shared" si="5"/>
        <v>0.93059999999999998</v>
      </c>
    </row>
    <row r="73" spans="1:6" x14ac:dyDescent="0.35">
      <c r="A73" s="31" t="s">
        <v>453</v>
      </c>
      <c r="B73" s="101" t="s">
        <v>78</v>
      </c>
      <c r="C73" s="106">
        <v>929.1</v>
      </c>
      <c r="D73" s="106">
        <v>0</v>
      </c>
      <c r="E73" s="110">
        <f t="shared" si="4"/>
        <v>929.1</v>
      </c>
      <c r="F73" s="111">
        <f t="shared" si="5"/>
        <v>0.92910000000000004</v>
      </c>
    </row>
    <row r="74" spans="1:6" x14ac:dyDescent="0.35">
      <c r="A74" s="31" t="s">
        <v>356</v>
      </c>
      <c r="B74" s="101" t="s">
        <v>10</v>
      </c>
      <c r="C74" s="106">
        <v>830.65</v>
      </c>
      <c r="D74" s="106">
        <v>0</v>
      </c>
      <c r="E74" s="110">
        <f t="shared" si="4"/>
        <v>830.65</v>
      </c>
      <c r="F74" s="111">
        <f t="shared" si="5"/>
        <v>0.83065</v>
      </c>
    </row>
    <row r="75" spans="1:6" x14ac:dyDescent="0.35">
      <c r="A75" s="31" t="s">
        <v>388</v>
      </c>
      <c r="B75" s="101" t="s">
        <v>95</v>
      </c>
      <c r="C75" s="106">
        <v>778</v>
      </c>
      <c r="D75" s="106">
        <v>0</v>
      </c>
      <c r="E75" s="110">
        <f t="shared" si="4"/>
        <v>778</v>
      </c>
      <c r="F75" s="111">
        <f t="shared" si="5"/>
        <v>0.77800000000000002</v>
      </c>
    </row>
    <row r="76" spans="1:6" ht="31.5" x14ac:dyDescent="0.35">
      <c r="A76" s="31" t="s">
        <v>474</v>
      </c>
      <c r="B76" s="101" t="s">
        <v>52</v>
      </c>
      <c r="C76" s="106">
        <v>756</v>
      </c>
      <c r="D76" s="106">
        <v>0</v>
      </c>
      <c r="E76" s="110">
        <f t="shared" si="4"/>
        <v>756</v>
      </c>
      <c r="F76" s="111">
        <f t="shared" si="5"/>
        <v>0.75600000000000001</v>
      </c>
    </row>
    <row r="77" spans="1:6" ht="21" x14ac:dyDescent="0.35">
      <c r="A77" s="31" t="s">
        <v>463</v>
      </c>
      <c r="B77" s="101" t="s">
        <v>79</v>
      </c>
      <c r="C77" s="106">
        <v>718.3</v>
      </c>
      <c r="D77" s="106">
        <v>0</v>
      </c>
      <c r="E77" s="110">
        <f t="shared" si="4"/>
        <v>718.3</v>
      </c>
      <c r="F77" s="111">
        <f t="shared" si="5"/>
        <v>0.71829999999999994</v>
      </c>
    </row>
    <row r="78" spans="1:6" x14ac:dyDescent="0.35">
      <c r="A78" s="31" t="s">
        <v>362</v>
      </c>
      <c r="B78" s="101" t="s">
        <v>14</v>
      </c>
      <c r="C78" s="106">
        <v>665.41</v>
      </c>
      <c r="D78" s="106">
        <v>0</v>
      </c>
      <c r="E78" s="110">
        <f t="shared" si="4"/>
        <v>665.41</v>
      </c>
      <c r="F78" s="111">
        <f t="shared" si="5"/>
        <v>0.66540999999999995</v>
      </c>
    </row>
    <row r="79" spans="1:6" x14ac:dyDescent="0.35">
      <c r="A79" s="31" t="s">
        <v>355</v>
      </c>
      <c r="B79" s="101" t="s">
        <v>92</v>
      </c>
      <c r="C79" s="106">
        <v>617</v>
      </c>
      <c r="D79" s="106">
        <v>0</v>
      </c>
      <c r="E79" s="110">
        <f t="shared" si="4"/>
        <v>617</v>
      </c>
      <c r="F79" s="111">
        <f t="shared" si="5"/>
        <v>0.61699999999999999</v>
      </c>
    </row>
    <row r="80" spans="1:6" x14ac:dyDescent="0.35">
      <c r="A80" s="31" t="s">
        <v>483</v>
      </c>
      <c r="B80" s="101" t="s">
        <v>83</v>
      </c>
      <c r="C80" s="106">
        <v>603.29999999999995</v>
      </c>
      <c r="D80" s="106">
        <v>0</v>
      </c>
      <c r="E80" s="110">
        <f t="shared" si="4"/>
        <v>603.29999999999995</v>
      </c>
      <c r="F80" s="111">
        <f t="shared" si="5"/>
        <v>0.60329999999999995</v>
      </c>
    </row>
    <row r="81" spans="1:6" ht="21" x14ac:dyDescent="0.35">
      <c r="A81" s="31" t="s">
        <v>384</v>
      </c>
      <c r="B81" s="101" t="s">
        <v>98</v>
      </c>
      <c r="C81" s="106">
        <v>472</v>
      </c>
      <c r="D81" s="106">
        <v>0</v>
      </c>
      <c r="E81" s="110">
        <f t="shared" si="4"/>
        <v>472</v>
      </c>
      <c r="F81" s="111">
        <f t="shared" si="5"/>
        <v>0.47199999999999998</v>
      </c>
    </row>
    <row r="82" spans="1:6" x14ac:dyDescent="0.35">
      <c r="A82" s="31" t="s">
        <v>400</v>
      </c>
      <c r="B82" s="101" t="s">
        <v>25</v>
      </c>
      <c r="C82" s="106">
        <v>435.7</v>
      </c>
      <c r="D82" s="106">
        <v>0</v>
      </c>
      <c r="E82" s="110">
        <f t="shared" si="4"/>
        <v>435.7</v>
      </c>
      <c r="F82" s="111">
        <f t="shared" si="5"/>
        <v>0.43569999999999998</v>
      </c>
    </row>
    <row r="83" spans="1:6" x14ac:dyDescent="0.35">
      <c r="B83" s="101" t="s">
        <v>51</v>
      </c>
      <c r="C83" s="106">
        <v>400.8</v>
      </c>
      <c r="D83" s="106">
        <v>0</v>
      </c>
      <c r="E83" s="110">
        <f t="shared" si="4"/>
        <v>400.8</v>
      </c>
      <c r="F83" s="111">
        <f t="shared" si="5"/>
        <v>0.40079999999999999</v>
      </c>
    </row>
    <row r="84" spans="1:6" x14ac:dyDescent="0.35">
      <c r="A84" s="31" t="s">
        <v>433</v>
      </c>
      <c r="B84" s="101" t="s">
        <v>90</v>
      </c>
      <c r="C84" s="106">
        <v>367</v>
      </c>
      <c r="D84" s="106">
        <v>0</v>
      </c>
      <c r="E84" s="110">
        <f t="shared" si="4"/>
        <v>367</v>
      </c>
      <c r="F84" s="111">
        <f t="shared" si="5"/>
        <v>0.36699999999999999</v>
      </c>
    </row>
    <row r="85" spans="1:6" x14ac:dyDescent="0.35">
      <c r="B85" s="101" t="s">
        <v>72</v>
      </c>
      <c r="C85" s="106">
        <v>264.2</v>
      </c>
      <c r="D85" s="106">
        <v>0</v>
      </c>
      <c r="E85" s="110">
        <f t="shared" si="4"/>
        <v>264.2</v>
      </c>
      <c r="F85" s="111">
        <f t="shared" si="5"/>
        <v>0.26419999999999999</v>
      </c>
    </row>
    <row r="86" spans="1:6" ht="21" x14ac:dyDescent="0.35">
      <c r="A86" s="31" t="s">
        <v>501</v>
      </c>
      <c r="B86" s="101" t="s">
        <v>65</v>
      </c>
      <c r="C86" s="106">
        <v>251.9</v>
      </c>
      <c r="D86" s="106">
        <v>0</v>
      </c>
      <c r="E86" s="110">
        <f t="shared" si="4"/>
        <v>251.9</v>
      </c>
      <c r="F86" s="111">
        <f t="shared" si="5"/>
        <v>0.25190000000000001</v>
      </c>
    </row>
    <row r="87" spans="1:6" ht="31.5" x14ac:dyDescent="0.35">
      <c r="A87" s="31" t="s">
        <v>459</v>
      </c>
      <c r="B87" s="101" t="s">
        <v>530</v>
      </c>
      <c r="C87" s="106">
        <v>241</v>
      </c>
      <c r="D87" s="106">
        <v>0</v>
      </c>
      <c r="E87" s="110">
        <f t="shared" si="4"/>
        <v>241</v>
      </c>
      <c r="F87" s="111">
        <f t="shared" si="5"/>
        <v>0.24099999999999999</v>
      </c>
    </row>
    <row r="88" spans="1:6" ht="21" x14ac:dyDescent="0.35">
      <c r="A88" s="31" t="s">
        <v>391</v>
      </c>
      <c r="B88" s="101" t="s">
        <v>80</v>
      </c>
      <c r="C88" s="106">
        <v>240</v>
      </c>
      <c r="D88" s="106">
        <v>0</v>
      </c>
      <c r="E88" s="110">
        <f t="shared" si="4"/>
        <v>240</v>
      </c>
      <c r="F88" s="111">
        <f t="shared" si="5"/>
        <v>0.24</v>
      </c>
    </row>
    <row r="89" spans="1:6" ht="21" x14ac:dyDescent="0.35">
      <c r="A89" s="31" t="s">
        <v>471</v>
      </c>
      <c r="B89" s="101" t="s">
        <v>15</v>
      </c>
      <c r="C89" s="106">
        <v>233.38</v>
      </c>
      <c r="D89" s="106">
        <v>0</v>
      </c>
      <c r="E89" s="110">
        <f t="shared" si="4"/>
        <v>233.38</v>
      </c>
      <c r="F89" s="111">
        <f t="shared" si="5"/>
        <v>0.23338</v>
      </c>
    </row>
    <row r="90" spans="1:6" ht="21" x14ac:dyDescent="0.35">
      <c r="A90" s="31" t="s">
        <v>367</v>
      </c>
      <c r="B90" s="101" t="s">
        <v>58</v>
      </c>
      <c r="C90" s="106">
        <v>221</v>
      </c>
      <c r="D90" s="106">
        <v>0</v>
      </c>
      <c r="E90" s="110">
        <f t="shared" si="4"/>
        <v>221</v>
      </c>
      <c r="F90" s="111">
        <f t="shared" si="5"/>
        <v>0.221</v>
      </c>
    </row>
    <row r="91" spans="1:6" x14ac:dyDescent="0.35">
      <c r="A91" s="31" t="s">
        <v>482</v>
      </c>
      <c r="B91" s="101" t="s">
        <v>53</v>
      </c>
      <c r="C91" s="106">
        <v>161.9</v>
      </c>
      <c r="D91" s="106">
        <v>0</v>
      </c>
      <c r="E91" s="110">
        <f t="shared" si="4"/>
        <v>161.9</v>
      </c>
      <c r="F91" s="111">
        <f t="shared" si="5"/>
        <v>0.16190000000000002</v>
      </c>
    </row>
    <row r="92" spans="1:6" x14ac:dyDescent="0.35">
      <c r="A92" s="31" t="s">
        <v>480</v>
      </c>
      <c r="B92" s="101" t="s">
        <v>84</v>
      </c>
      <c r="C92" s="106">
        <v>124.07</v>
      </c>
      <c r="D92" s="106">
        <v>0</v>
      </c>
      <c r="E92" s="110">
        <f t="shared" si="4"/>
        <v>124.07</v>
      </c>
      <c r="F92" s="111">
        <f t="shared" si="5"/>
        <v>0.12407</v>
      </c>
    </row>
    <row r="93" spans="1:6" ht="31.5" x14ac:dyDescent="0.35">
      <c r="A93" s="31" t="s">
        <v>340</v>
      </c>
      <c r="B93" s="101" t="s">
        <v>32</v>
      </c>
      <c r="C93" s="106">
        <v>83</v>
      </c>
      <c r="D93" s="106">
        <v>0</v>
      </c>
      <c r="E93" s="110">
        <f t="shared" si="4"/>
        <v>83</v>
      </c>
      <c r="F93" s="111">
        <f t="shared" si="5"/>
        <v>8.3000000000000004E-2</v>
      </c>
    </row>
    <row r="94" spans="1:6" x14ac:dyDescent="0.35">
      <c r="A94" s="31" t="s">
        <v>344</v>
      </c>
      <c r="B94" s="101" t="s">
        <v>94</v>
      </c>
      <c r="C94" s="106">
        <v>58.6</v>
      </c>
      <c r="D94" s="106">
        <v>0</v>
      </c>
      <c r="E94" s="110">
        <f t="shared" si="4"/>
        <v>58.6</v>
      </c>
      <c r="F94" s="111">
        <f t="shared" si="5"/>
        <v>5.8599999999999999E-2</v>
      </c>
    </row>
    <row r="95" spans="1:6" x14ac:dyDescent="0.35">
      <c r="A95" s="31" t="s">
        <v>423</v>
      </c>
      <c r="B95" s="101" t="s">
        <v>535</v>
      </c>
      <c r="C95" s="106">
        <v>36</v>
      </c>
      <c r="D95" s="106">
        <v>0</v>
      </c>
      <c r="E95" s="110">
        <f t="shared" si="4"/>
        <v>36</v>
      </c>
      <c r="F95" s="111">
        <f t="shared" si="5"/>
        <v>3.5999999999999997E-2</v>
      </c>
    </row>
    <row r="96" spans="1:6" ht="31.5" x14ac:dyDescent="0.35">
      <c r="A96" s="31" t="s">
        <v>484</v>
      </c>
      <c r="B96" s="101" t="s">
        <v>55</v>
      </c>
      <c r="C96" s="106">
        <v>32.200000000000003</v>
      </c>
      <c r="D96" s="106">
        <v>0</v>
      </c>
      <c r="E96" s="110">
        <f t="shared" si="4"/>
        <v>32.200000000000003</v>
      </c>
      <c r="F96" s="111">
        <f t="shared" si="5"/>
        <v>3.2199999999999999E-2</v>
      </c>
    </row>
    <row r="97" spans="1:6" ht="21" x14ac:dyDescent="0.35">
      <c r="A97" s="31" t="s">
        <v>334</v>
      </c>
      <c r="B97" s="101" t="s">
        <v>57</v>
      </c>
      <c r="C97" s="106">
        <v>30</v>
      </c>
      <c r="D97" s="106">
        <v>0</v>
      </c>
      <c r="E97" s="110">
        <f t="shared" si="4"/>
        <v>30</v>
      </c>
      <c r="F97" s="111">
        <f t="shared" si="5"/>
        <v>0.03</v>
      </c>
    </row>
    <row r="98" spans="1:6" x14ac:dyDescent="0.35">
      <c r="A98" s="31" t="s">
        <v>381</v>
      </c>
      <c r="B98" s="101" t="s">
        <v>17</v>
      </c>
      <c r="C98" s="106">
        <v>26</v>
      </c>
      <c r="D98" s="106">
        <v>0</v>
      </c>
      <c r="E98" s="110">
        <f t="shared" si="4"/>
        <v>26</v>
      </c>
      <c r="F98" s="111">
        <f t="shared" si="5"/>
        <v>2.5999999999999999E-2</v>
      </c>
    </row>
    <row r="99" spans="1:6" x14ac:dyDescent="0.35">
      <c r="A99" s="31" t="s">
        <v>346</v>
      </c>
      <c r="B99" s="101" t="s">
        <v>34</v>
      </c>
      <c r="C99" s="106">
        <v>25</v>
      </c>
      <c r="D99" s="106">
        <v>0</v>
      </c>
      <c r="E99" s="110">
        <f t="shared" si="4"/>
        <v>25</v>
      </c>
      <c r="F99" s="111">
        <f t="shared" si="5"/>
        <v>2.5000000000000001E-2</v>
      </c>
    </row>
    <row r="100" spans="1:6" x14ac:dyDescent="0.35">
      <c r="A100" s="31" t="s">
        <v>333</v>
      </c>
      <c r="B100" s="101" t="s">
        <v>77</v>
      </c>
      <c r="C100" s="106">
        <v>22.8</v>
      </c>
      <c r="D100" s="106">
        <v>0</v>
      </c>
      <c r="E100" s="110">
        <f t="shared" si="4"/>
        <v>22.8</v>
      </c>
      <c r="F100" s="111">
        <f t="shared" si="5"/>
        <v>2.2800000000000001E-2</v>
      </c>
    </row>
    <row r="101" spans="1:6" x14ac:dyDescent="0.35">
      <c r="A101" s="31" t="s">
        <v>395</v>
      </c>
      <c r="B101" s="101" t="s">
        <v>82</v>
      </c>
      <c r="C101" s="106">
        <v>22.4</v>
      </c>
      <c r="D101" s="106">
        <v>0</v>
      </c>
      <c r="E101" s="110">
        <f t="shared" si="4"/>
        <v>22.4</v>
      </c>
      <c r="F101" s="111">
        <f t="shared" si="5"/>
        <v>2.24E-2</v>
      </c>
    </row>
    <row r="102" spans="1:6" x14ac:dyDescent="0.35">
      <c r="A102" s="31" t="s">
        <v>399</v>
      </c>
      <c r="B102" s="101" t="s">
        <v>64</v>
      </c>
      <c r="C102" s="106">
        <v>4.2</v>
      </c>
      <c r="D102" s="106">
        <v>0</v>
      </c>
      <c r="E102" s="110">
        <f t="shared" si="4"/>
        <v>4.2</v>
      </c>
      <c r="F102" s="111">
        <f t="shared" si="5"/>
        <v>4.2000000000000006E-3</v>
      </c>
    </row>
    <row r="103" spans="1:6" x14ac:dyDescent="0.35">
      <c r="A103" s="31" t="s">
        <v>479</v>
      </c>
      <c r="B103" s="101" t="s">
        <v>89</v>
      </c>
      <c r="C103" s="106">
        <v>0.1</v>
      </c>
      <c r="D103" s="106">
        <v>0</v>
      </c>
      <c r="E103" s="110">
        <f t="shared" ref="E103:E118" si="6">SUM(C103:D103)</f>
        <v>0.1</v>
      </c>
      <c r="F103" s="111">
        <f t="shared" ref="F103:F118" si="7">E103/1000</f>
        <v>1E-4</v>
      </c>
    </row>
    <row r="104" spans="1:6" ht="21" x14ac:dyDescent="0.35">
      <c r="A104" s="31" t="s">
        <v>452</v>
      </c>
      <c r="B104" s="101" t="s">
        <v>23</v>
      </c>
      <c r="C104" s="106">
        <v>0</v>
      </c>
      <c r="D104" s="106">
        <v>0</v>
      </c>
      <c r="E104" s="110">
        <f t="shared" si="6"/>
        <v>0</v>
      </c>
      <c r="F104" s="111">
        <f t="shared" si="7"/>
        <v>0</v>
      </c>
    </row>
    <row r="105" spans="1:6" x14ac:dyDescent="0.35">
      <c r="A105" s="31" t="s">
        <v>447</v>
      </c>
      <c r="B105" s="101" t="s">
        <v>526</v>
      </c>
      <c r="C105" s="106">
        <v>0</v>
      </c>
      <c r="D105" s="106">
        <v>0</v>
      </c>
      <c r="E105" s="110">
        <f t="shared" si="6"/>
        <v>0</v>
      </c>
      <c r="F105" s="111">
        <f t="shared" si="7"/>
        <v>0</v>
      </c>
    </row>
    <row r="106" spans="1:6" ht="21" x14ac:dyDescent="0.35">
      <c r="A106" s="31" t="s">
        <v>428</v>
      </c>
      <c r="B106" s="101" t="s">
        <v>527</v>
      </c>
      <c r="C106" s="106">
        <v>0</v>
      </c>
      <c r="D106" s="106">
        <v>0</v>
      </c>
      <c r="E106" s="110">
        <f t="shared" si="6"/>
        <v>0</v>
      </c>
      <c r="F106" s="111">
        <f t="shared" si="7"/>
        <v>0</v>
      </c>
    </row>
    <row r="107" spans="1:6" ht="21" x14ac:dyDescent="0.35">
      <c r="B107" s="101" t="s">
        <v>33</v>
      </c>
      <c r="C107" s="106">
        <v>0</v>
      </c>
      <c r="D107" s="106">
        <v>0</v>
      </c>
      <c r="E107" s="110">
        <f t="shared" si="6"/>
        <v>0</v>
      </c>
      <c r="F107" s="111">
        <f t="shared" si="7"/>
        <v>0</v>
      </c>
    </row>
    <row r="108" spans="1:6" x14ac:dyDescent="0.35">
      <c r="A108" s="31" t="s">
        <v>353</v>
      </c>
      <c r="B108" s="27" t="s">
        <v>528</v>
      </c>
      <c r="C108" s="25">
        <v>0</v>
      </c>
      <c r="D108" s="25">
        <v>0</v>
      </c>
      <c r="E108" s="55">
        <f t="shared" si="6"/>
        <v>0</v>
      </c>
      <c r="F108" s="36">
        <f t="shared" si="7"/>
        <v>0</v>
      </c>
    </row>
    <row r="109" spans="1:6" ht="31.5" x14ac:dyDescent="0.35">
      <c r="A109" s="31" t="s">
        <v>345</v>
      </c>
      <c r="B109" s="27" t="s">
        <v>56</v>
      </c>
      <c r="C109" s="25">
        <v>0</v>
      </c>
      <c r="D109" s="25">
        <v>0</v>
      </c>
      <c r="E109" s="55">
        <f t="shared" si="6"/>
        <v>0</v>
      </c>
      <c r="F109" s="36">
        <f t="shared" si="7"/>
        <v>0</v>
      </c>
    </row>
    <row r="110" spans="1:6" x14ac:dyDescent="0.35">
      <c r="A110" s="31" t="s">
        <v>473</v>
      </c>
      <c r="B110" s="27" t="s">
        <v>60</v>
      </c>
      <c r="C110" s="25">
        <v>0</v>
      </c>
      <c r="D110" s="25">
        <v>0</v>
      </c>
      <c r="E110" s="55">
        <f t="shared" si="6"/>
        <v>0</v>
      </c>
      <c r="F110" s="36">
        <f t="shared" si="7"/>
        <v>0</v>
      </c>
    </row>
    <row r="111" spans="1:6" x14ac:dyDescent="0.35">
      <c r="B111" s="27" t="s">
        <v>531</v>
      </c>
      <c r="C111" s="25">
        <v>0</v>
      </c>
      <c r="D111" s="25">
        <v>0</v>
      </c>
      <c r="E111" s="55">
        <f t="shared" si="6"/>
        <v>0</v>
      </c>
      <c r="F111" s="36">
        <f t="shared" si="7"/>
        <v>0</v>
      </c>
    </row>
    <row r="112" spans="1:6" ht="21" x14ac:dyDescent="0.35">
      <c r="A112" s="31" t="s">
        <v>429</v>
      </c>
      <c r="B112" s="27" t="s">
        <v>62</v>
      </c>
      <c r="C112" s="25">
        <v>0</v>
      </c>
      <c r="D112" s="25">
        <v>0</v>
      </c>
      <c r="E112" s="55">
        <f t="shared" si="6"/>
        <v>0</v>
      </c>
      <c r="F112" s="36">
        <f t="shared" si="7"/>
        <v>0</v>
      </c>
    </row>
    <row r="113" spans="1:6" x14ac:dyDescent="0.35">
      <c r="A113" s="31" t="s">
        <v>368</v>
      </c>
      <c r="B113" s="27" t="s">
        <v>532</v>
      </c>
      <c r="C113" s="25">
        <v>0</v>
      </c>
      <c r="D113" s="25">
        <v>0</v>
      </c>
      <c r="E113" s="55">
        <f t="shared" si="6"/>
        <v>0</v>
      </c>
      <c r="F113" s="36">
        <f t="shared" si="7"/>
        <v>0</v>
      </c>
    </row>
    <row r="114" spans="1:6" x14ac:dyDescent="0.35">
      <c r="A114" s="31" t="s">
        <v>503</v>
      </c>
      <c r="B114" s="27" t="s">
        <v>533</v>
      </c>
      <c r="C114" s="25">
        <v>0</v>
      </c>
      <c r="D114" s="25">
        <v>0</v>
      </c>
      <c r="E114" s="55">
        <f t="shared" si="6"/>
        <v>0</v>
      </c>
      <c r="F114" s="36">
        <f t="shared" si="7"/>
        <v>0</v>
      </c>
    </row>
    <row r="115" spans="1:6" x14ac:dyDescent="0.35">
      <c r="A115" s="31" t="s">
        <v>396</v>
      </c>
      <c r="B115" s="27" t="s">
        <v>75</v>
      </c>
      <c r="C115" s="25">
        <v>0</v>
      </c>
      <c r="D115" s="25">
        <v>0</v>
      </c>
      <c r="E115" s="55">
        <f t="shared" si="6"/>
        <v>0</v>
      </c>
      <c r="F115" s="36">
        <f t="shared" si="7"/>
        <v>0</v>
      </c>
    </row>
    <row r="116" spans="1:6" x14ac:dyDescent="0.35">
      <c r="A116" s="31" t="s">
        <v>465</v>
      </c>
      <c r="B116" s="27" t="s">
        <v>534</v>
      </c>
      <c r="C116" s="25">
        <v>0</v>
      </c>
      <c r="D116" s="25">
        <v>0</v>
      </c>
      <c r="E116" s="55">
        <f t="shared" si="6"/>
        <v>0</v>
      </c>
      <c r="F116" s="36">
        <f t="shared" si="7"/>
        <v>0</v>
      </c>
    </row>
    <row r="117" spans="1:6" x14ac:dyDescent="0.35">
      <c r="A117" s="31" t="s">
        <v>404</v>
      </c>
      <c r="B117" s="27" t="s">
        <v>85</v>
      </c>
      <c r="C117" s="25">
        <v>0</v>
      </c>
      <c r="D117" s="25">
        <v>0</v>
      </c>
      <c r="E117" s="55">
        <f t="shared" si="6"/>
        <v>0</v>
      </c>
      <c r="F117" s="36">
        <f t="shared" si="7"/>
        <v>0</v>
      </c>
    </row>
    <row r="118" spans="1:6" x14ac:dyDescent="0.35">
      <c r="B118" s="27" t="s">
        <v>536</v>
      </c>
      <c r="C118" s="25">
        <v>0</v>
      </c>
      <c r="D118" s="25">
        <v>0</v>
      </c>
      <c r="E118" s="55">
        <f t="shared" si="6"/>
        <v>0</v>
      </c>
      <c r="F118" s="36">
        <f t="shared" si="7"/>
        <v>0</v>
      </c>
    </row>
  </sheetData>
  <autoFilter ref="B6:L6" xr:uid="{0125E387-E65D-42ED-85CA-26E0A23ED502}">
    <sortState xmlns:xlrd2="http://schemas.microsoft.com/office/spreadsheetml/2017/richdata2" ref="B7:L118">
      <sortCondition descending="1" ref="E6"/>
    </sortState>
  </autoFilter>
  <mergeCells count="1">
    <mergeCell ref="B2:L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4DA2-39DB-434A-BE9D-346AD23E18FA}">
  <dimension ref="A1:L120"/>
  <sheetViews>
    <sheetView zoomScale="85" zoomScaleNormal="85" workbookViewId="0">
      <selection activeCell="B10" sqref="B10"/>
    </sheetView>
  </sheetViews>
  <sheetFormatPr baseColWidth="10" defaultColWidth="11.54296875" defaultRowHeight="14.5" x14ac:dyDescent="0.35"/>
  <cols>
    <col min="1" max="1" width="2.54296875" style="23" customWidth="1"/>
    <col min="2" max="2" width="79.6328125" style="17" customWidth="1"/>
    <col min="3" max="3" width="12" style="17" bestFit="1" customWidth="1"/>
    <col min="4" max="4" width="7.36328125" style="17" customWidth="1"/>
    <col min="5" max="5" width="5.1796875" style="17" customWidth="1"/>
    <col min="6" max="6" width="7.453125" style="23" customWidth="1"/>
    <col min="7" max="7" width="7.1796875" style="23" customWidth="1"/>
    <col min="8" max="16384" width="11.54296875" style="17"/>
  </cols>
  <sheetData>
    <row r="1" spans="1:12" ht="15" thickBot="1" x14ac:dyDescent="0.4">
      <c r="A1" s="17"/>
      <c r="F1" s="17"/>
      <c r="G1" s="17"/>
    </row>
    <row r="2" spans="1:12" ht="14.4" customHeight="1" x14ac:dyDescent="0.35">
      <c r="A2" s="17"/>
      <c r="B2" s="91" t="s">
        <v>542</v>
      </c>
      <c r="C2" s="92"/>
      <c r="D2" s="92"/>
      <c r="E2" s="92"/>
      <c r="F2" s="92"/>
      <c r="G2" s="92"/>
      <c r="H2" s="92"/>
      <c r="I2" s="92"/>
      <c r="J2" s="92"/>
      <c r="K2" s="92"/>
      <c r="L2" s="93"/>
    </row>
    <row r="3" spans="1:12" x14ac:dyDescent="0.35">
      <c r="A3" s="17"/>
      <c r="B3" s="94"/>
      <c r="C3" s="95"/>
      <c r="D3" s="95"/>
      <c r="E3" s="95"/>
      <c r="F3" s="95"/>
      <c r="G3" s="95"/>
      <c r="H3" s="95"/>
      <c r="I3" s="95"/>
      <c r="J3" s="95"/>
      <c r="K3" s="95"/>
      <c r="L3" s="96"/>
    </row>
    <row r="4" spans="1:12" ht="15" thickBot="1" x14ac:dyDescent="0.4">
      <c r="A4" s="17"/>
      <c r="B4" s="97"/>
      <c r="C4" s="98"/>
      <c r="D4" s="98"/>
      <c r="E4" s="98"/>
      <c r="F4" s="98"/>
      <c r="G4" s="98"/>
      <c r="H4" s="98"/>
      <c r="I4" s="98"/>
      <c r="J4" s="98"/>
      <c r="K4" s="98"/>
      <c r="L4" s="99"/>
    </row>
    <row r="5" spans="1:12" s="30" customFormat="1" x14ac:dyDescent="0.35">
      <c r="A5" s="23"/>
      <c r="C5" s="30" t="s">
        <v>405</v>
      </c>
      <c r="D5" s="30" t="s">
        <v>406</v>
      </c>
      <c r="E5" s="30" t="s">
        <v>407</v>
      </c>
      <c r="F5" s="30" t="s">
        <v>408</v>
      </c>
      <c r="G5" s="30" t="s">
        <v>409</v>
      </c>
      <c r="H5" s="30" t="s">
        <v>410</v>
      </c>
      <c r="I5" s="30" t="s">
        <v>411</v>
      </c>
      <c r="J5" s="30" t="s">
        <v>412</v>
      </c>
      <c r="K5" s="30" t="s">
        <v>413</v>
      </c>
      <c r="L5" s="30" t="s">
        <v>418</v>
      </c>
    </row>
    <row r="6" spans="1:12" ht="21" x14ac:dyDescent="0.35">
      <c r="B6" s="38" t="s">
        <v>0</v>
      </c>
      <c r="C6" s="38" t="s">
        <v>310</v>
      </c>
      <c r="D6" s="38" t="s">
        <v>311</v>
      </c>
      <c r="E6" s="38" t="s">
        <v>1</v>
      </c>
      <c r="F6" s="41" t="s">
        <v>511</v>
      </c>
      <c r="G6" s="41" t="s">
        <v>512</v>
      </c>
    </row>
    <row r="7" spans="1:12" x14ac:dyDescent="0.35">
      <c r="B7" s="24" t="s">
        <v>4</v>
      </c>
      <c r="C7" s="24">
        <v>11321659.039999999</v>
      </c>
      <c r="D7" s="24">
        <v>631550.80000000005</v>
      </c>
      <c r="E7" s="24">
        <v>7</v>
      </c>
      <c r="F7" s="56">
        <f t="shared" ref="F7:F38" si="0">SUM(C7:E7)</f>
        <v>11953216.84</v>
      </c>
      <c r="G7" s="46">
        <f t="shared" ref="G7:G38" si="1">F7/1000</f>
        <v>11953.216839999999</v>
      </c>
    </row>
    <row r="8" spans="1:12" x14ac:dyDescent="0.35">
      <c r="A8" s="31" t="s">
        <v>312</v>
      </c>
      <c r="B8" s="27" t="s">
        <v>47</v>
      </c>
      <c r="C8" s="25">
        <v>4709786.6900000004</v>
      </c>
      <c r="D8" s="25">
        <v>0.5</v>
      </c>
      <c r="E8" s="25">
        <v>0</v>
      </c>
      <c r="F8" s="55">
        <f t="shared" si="0"/>
        <v>4709787.1900000004</v>
      </c>
      <c r="G8" s="26">
        <f t="shared" si="1"/>
        <v>4709.78719</v>
      </c>
    </row>
    <row r="9" spans="1:12" ht="21" x14ac:dyDescent="0.35">
      <c r="A9" s="31" t="s">
        <v>313</v>
      </c>
      <c r="B9" s="27" t="s">
        <v>586</v>
      </c>
      <c r="C9" s="25">
        <v>2919546.86</v>
      </c>
      <c r="D9" s="25">
        <v>0</v>
      </c>
      <c r="E9" s="25">
        <v>0</v>
      </c>
      <c r="F9" s="55">
        <f t="shared" si="0"/>
        <v>2919546.86</v>
      </c>
      <c r="G9" s="26">
        <f t="shared" si="1"/>
        <v>2919.5468599999999</v>
      </c>
    </row>
    <row r="10" spans="1:12" x14ac:dyDescent="0.35">
      <c r="A10" s="31" t="s">
        <v>316</v>
      </c>
      <c r="B10" s="27" t="s">
        <v>40</v>
      </c>
      <c r="C10" s="25">
        <v>1918195.97</v>
      </c>
      <c r="D10" s="25">
        <v>11718.8</v>
      </c>
      <c r="E10" s="25">
        <v>0</v>
      </c>
      <c r="F10" s="55">
        <f t="shared" si="0"/>
        <v>1929914.77</v>
      </c>
      <c r="G10" s="26">
        <f t="shared" si="1"/>
        <v>1929.9147700000001</v>
      </c>
    </row>
    <row r="11" spans="1:12" x14ac:dyDescent="0.35">
      <c r="A11" s="31" t="s">
        <v>318</v>
      </c>
      <c r="B11" s="27" t="s">
        <v>35</v>
      </c>
      <c r="C11" s="25">
        <v>306670</v>
      </c>
      <c r="D11" s="25">
        <v>59156.63</v>
      </c>
      <c r="E11" s="25">
        <v>4</v>
      </c>
      <c r="F11" s="55">
        <f t="shared" si="0"/>
        <v>365830.63</v>
      </c>
      <c r="G11" s="26">
        <f t="shared" si="1"/>
        <v>365.83062999999999</v>
      </c>
    </row>
    <row r="12" spans="1:12" x14ac:dyDescent="0.35">
      <c r="A12" s="31" t="s">
        <v>538</v>
      </c>
      <c r="B12" s="27" t="s">
        <v>26</v>
      </c>
      <c r="C12" s="25">
        <v>190267.8</v>
      </c>
      <c r="D12" s="25">
        <v>18627.599999999999</v>
      </c>
      <c r="E12" s="25">
        <v>0</v>
      </c>
      <c r="F12" s="55">
        <f t="shared" si="0"/>
        <v>208895.4</v>
      </c>
      <c r="G12" s="26">
        <f t="shared" si="1"/>
        <v>208.8954</v>
      </c>
    </row>
    <row r="13" spans="1:12" x14ac:dyDescent="0.35">
      <c r="A13" s="31" t="s">
        <v>319</v>
      </c>
      <c r="B13" s="27" t="s">
        <v>29</v>
      </c>
      <c r="C13" s="25">
        <v>25359.7</v>
      </c>
      <c r="D13" s="25">
        <v>168571.2</v>
      </c>
      <c r="E13" s="25">
        <v>0</v>
      </c>
      <c r="F13" s="55">
        <f t="shared" si="0"/>
        <v>193930.90000000002</v>
      </c>
      <c r="G13" s="26">
        <f t="shared" si="1"/>
        <v>193.93090000000004</v>
      </c>
    </row>
    <row r="14" spans="1:12" x14ac:dyDescent="0.35">
      <c r="A14" s="31" t="s">
        <v>321</v>
      </c>
      <c r="B14" s="27" t="s">
        <v>48</v>
      </c>
      <c r="C14" s="25">
        <v>134942.41</v>
      </c>
      <c r="D14" s="25">
        <v>45164.639999999999</v>
      </c>
      <c r="E14" s="25">
        <v>0</v>
      </c>
      <c r="F14" s="55">
        <f t="shared" si="0"/>
        <v>180107.05</v>
      </c>
      <c r="G14" s="26">
        <f t="shared" si="1"/>
        <v>180.10704999999999</v>
      </c>
    </row>
    <row r="15" spans="1:12" x14ac:dyDescent="0.35">
      <c r="A15" s="31" t="s">
        <v>359</v>
      </c>
      <c r="B15" s="27" t="s">
        <v>27</v>
      </c>
      <c r="C15" s="25">
        <v>155543.1</v>
      </c>
      <c r="D15" s="25">
        <v>1370</v>
      </c>
      <c r="E15" s="25">
        <v>0</v>
      </c>
      <c r="F15" s="55">
        <f t="shared" si="0"/>
        <v>156913.1</v>
      </c>
      <c r="G15" s="26">
        <f t="shared" si="1"/>
        <v>156.91310000000001</v>
      </c>
    </row>
    <row r="16" spans="1:12" x14ac:dyDescent="0.35">
      <c r="A16" s="31" t="s">
        <v>454</v>
      </c>
      <c r="B16" s="27" t="s">
        <v>42</v>
      </c>
      <c r="C16" s="25">
        <v>150136.5</v>
      </c>
      <c r="D16" s="25">
        <v>154.69999999999999</v>
      </c>
      <c r="E16" s="25">
        <v>0</v>
      </c>
      <c r="F16" s="55">
        <f t="shared" si="0"/>
        <v>150291.20000000001</v>
      </c>
      <c r="G16" s="26">
        <f t="shared" si="1"/>
        <v>150.2912</v>
      </c>
    </row>
    <row r="17" spans="1:7" x14ac:dyDescent="0.35">
      <c r="A17" s="31" t="s">
        <v>579</v>
      </c>
      <c r="B17" s="27" t="s">
        <v>50</v>
      </c>
      <c r="C17" s="25">
        <v>149335.98000000001</v>
      </c>
      <c r="D17" s="25">
        <v>0</v>
      </c>
      <c r="E17" s="25">
        <v>0</v>
      </c>
      <c r="F17" s="55">
        <f t="shared" si="0"/>
        <v>149335.98000000001</v>
      </c>
      <c r="G17" s="26">
        <f t="shared" si="1"/>
        <v>149.33598000000001</v>
      </c>
    </row>
    <row r="18" spans="1:7" ht="21" x14ac:dyDescent="0.35">
      <c r="B18" s="27" t="s">
        <v>100</v>
      </c>
      <c r="C18" s="25">
        <v>56248.73</v>
      </c>
      <c r="D18" s="25">
        <v>30555.51</v>
      </c>
      <c r="E18" s="25">
        <v>0</v>
      </c>
      <c r="F18" s="55">
        <f t="shared" si="0"/>
        <v>86804.24</v>
      </c>
      <c r="G18" s="26">
        <f t="shared" si="1"/>
        <v>86.804240000000007</v>
      </c>
    </row>
    <row r="19" spans="1:7" x14ac:dyDescent="0.35">
      <c r="B19" s="27" t="s">
        <v>19</v>
      </c>
      <c r="C19" s="25">
        <v>32898.6</v>
      </c>
      <c r="D19" s="25">
        <v>39180.29</v>
      </c>
      <c r="E19" s="25">
        <v>0</v>
      </c>
      <c r="F19" s="55">
        <f t="shared" si="0"/>
        <v>72078.89</v>
      </c>
      <c r="G19" s="26">
        <f t="shared" si="1"/>
        <v>72.078890000000001</v>
      </c>
    </row>
    <row r="20" spans="1:7" x14ac:dyDescent="0.35">
      <c r="B20" s="27" t="s">
        <v>93</v>
      </c>
      <c r="C20" s="25">
        <v>18563.5</v>
      </c>
      <c r="D20" s="25">
        <v>49298.400000000001</v>
      </c>
      <c r="E20" s="25">
        <v>0</v>
      </c>
      <c r="F20" s="55">
        <f t="shared" si="0"/>
        <v>67861.899999999994</v>
      </c>
      <c r="G20" s="26">
        <f t="shared" si="1"/>
        <v>67.861899999999991</v>
      </c>
    </row>
    <row r="21" spans="1:7" x14ac:dyDescent="0.35">
      <c r="B21" s="27" t="s">
        <v>28</v>
      </c>
      <c r="C21" s="25">
        <v>62368.82</v>
      </c>
      <c r="D21" s="25">
        <v>0</v>
      </c>
      <c r="E21" s="25">
        <v>0</v>
      </c>
      <c r="F21" s="55">
        <f t="shared" si="0"/>
        <v>62368.82</v>
      </c>
      <c r="G21" s="26">
        <f t="shared" si="1"/>
        <v>62.368819999999999</v>
      </c>
    </row>
    <row r="22" spans="1:7" x14ac:dyDescent="0.35">
      <c r="B22" s="27" t="s">
        <v>31</v>
      </c>
      <c r="C22" s="25">
        <v>22696.5</v>
      </c>
      <c r="D22" s="25">
        <v>38524.6</v>
      </c>
      <c r="E22" s="25">
        <v>0</v>
      </c>
      <c r="F22" s="55">
        <f t="shared" si="0"/>
        <v>61221.1</v>
      </c>
      <c r="G22" s="26">
        <f t="shared" si="1"/>
        <v>61.2211</v>
      </c>
    </row>
    <row r="23" spans="1:7" ht="21" x14ac:dyDescent="0.35">
      <c r="B23" s="27" t="s">
        <v>20</v>
      </c>
      <c r="C23" s="25">
        <v>58890.13</v>
      </c>
      <c r="D23" s="25">
        <v>0</v>
      </c>
      <c r="E23" s="25">
        <v>0</v>
      </c>
      <c r="F23" s="55">
        <f t="shared" si="0"/>
        <v>58890.13</v>
      </c>
      <c r="G23" s="26">
        <f t="shared" si="1"/>
        <v>58.890129999999999</v>
      </c>
    </row>
    <row r="24" spans="1:7" x14ac:dyDescent="0.35">
      <c r="B24" s="27" t="s">
        <v>39</v>
      </c>
      <c r="C24" s="25">
        <v>45481.2</v>
      </c>
      <c r="D24" s="25">
        <v>3189</v>
      </c>
      <c r="E24" s="25">
        <v>0</v>
      </c>
      <c r="F24" s="55">
        <f t="shared" si="0"/>
        <v>48670.2</v>
      </c>
      <c r="G24" s="26">
        <f t="shared" si="1"/>
        <v>48.670199999999994</v>
      </c>
    </row>
    <row r="25" spans="1:7" x14ac:dyDescent="0.35">
      <c r="B25" s="27" t="s">
        <v>18</v>
      </c>
      <c r="C25" s="25">
        <v>10238.5</v>
      </c>
      <c r="D25" s="25">
        <v>35800.65</v>
      </c>
      <c r="E25" s="25">
        <v>0</v>
      </c>
      <c r="F25" s="55">
        <f t="shared" si="0"/>
        <v>46039.15</v>
      </c>
      <c r="G25" s="26">
        <f t="shared" si="1"/>
        <v>46.039149999999999</v>
      </c>
    </row>
    <row r="26" spans="1:7" x14ac:dyDescent="0.35">
      <c r="B26" s="27" t="s">
        <v>49</v>
      </c>
      <c r="C26" s="25">
        <v>31747.7</v>
      </c>
      <c r="D26" s="25">
        <v>7347.9</v>
      </c>
      <c r="E26" s="25">
        <v>0</v>
      </c>
      <c r="F26" s="55">
        <f t="shared" si="0"/>
        <v>39095.599999999999</v>
      </c>
      <c r="G26" s="26">
        <f t="shared" si="1"/>
        <v>39.095599999999997</v>
      </c>
    </row>
    <row r="27" spans="1:7" x14ac:dyDescent="0.35">
      <c r="B27" s="27" t="s">
        <v>36</v>
      </c>
      <c r="C27" s="25">
        <v>8679.5499999999993</v>
      </c>
      <c r="D27" s="25">
        <v>29332.46</v>
      </c>
      <c r="E27" s="25">
        <v>0</v>
      </c>
      <c r="F27" s="55">
        <f t="shared" si="0"/>
        <v>38012.009999999995</v>
      </c>
      <c r="G27" s="26">
        <f t="shared" si="1"/>
        <v>38.012009999999997</v>
      </c>
    </row>
    <row r="28" spans="1:7" ht="21" x14ac:dyDescent="0.35">
      <c r="B28" s="27" t="s">
        <v>71</v>
      </c>
      <c r="C28" s="25">
        <v>35828.18</v>
      </c>
      <c r="D28" s="25">
        <v>0</v>
      </c>
      <c r="E28" s="25">
        <v>0</v>
      </c>
      <c r="F28" s="55">
        <f t="shared" si="0"/>
        <v>35828.18</v>
      </c>
      <c r="G28" s="26">
        <f t="shared" si="1"/>
        <v>35.828180000000003</v>
      </c>
    </row>
    <row r="29" spans="1:7" x14ac:dyDescent="0.35">
      <c r="B29" s="27" t="s">
        <v>43</v>
      </c>
      <c r="C29" s="25">
        <v>33780.5</v>
      </c>
      <c r="D29" s="25">
        <v>102</v>
      </c>
      <c r="E29" s="25">
        <v>0</v>
      </c>
      <c r="F29" s="55">
        <f t="shared" si="0"/>
        <v>33882.5</v>
      </c>
      <c r="G29" s="26">
        <f t="shared" si="1"/>
        <v>33.8825</v>
      </c>
    </row>
    <row r="30" spans="1:7" ht="21" x14ac:dyDescent="0.35">
      <c r="B30" s="27" t="s">
        <v>37</v>
      </c>
      <c r="C30" s="25">
        <v>8070.62</v>
      </c>
      <c r="D30" s="25">
        <v>25310.37</v>
      </c>
      <c r="E30" s="25">
        <v>0</v>
      </c>
      <c r="F30" s="55">
        <f t="shared" si="0"/>
        <v>33380.99</v>
      </c>
      <c r="G30" s="26">
        <f t="shared" si="1"/>
        <v>33.380989999999997</v>
      </c>
    </row>
    <row r="31" spans="1:7" x14ac:dyDescent="0.35">
      <c r="B31" s="27" t="s">
        <v>21</v>
      </c>
      <c r="C31" s="25">
        <v>31526.799999999999</v>
      </c>
      <c r="D31" s="25">
        <v>0</v>
      </c>
      <c r="E31" s="25">
        <v>0</v>
      </c>
      <c r="F31" s="55">
        <f t="shared" si="0"/>
        <v>31526.799999999999</v>
      </c>
      <c r="G31" s="26">
        <f t="shared" si="1"/>
        <v>31.526799999999998</v>
      </c>
    </row>
    <row r="32" spans="1:7" ht="31.5" x14ac:dyDescent="0.35">
      <c r="B32" s="27" t="s">
        <v>99</v>
      </c>
      <c r="C32" s="25">
        <v>30604.35</v>
      </c>
      <c r="D32" s="25">
        <v>23.7</v>
      </c>
      <c r="E32" s="25">
        <v>3</v>
      </c>
      <c r="F32" s="55">
        <f t="shared" si="0"/>
        <v>30631.05</v>
      </c>
      <c r="G32" s="26">
        <f t="shared" si="1"/>
        <v>30.631049999999998</v>
      </c>
    </row>
    <row r="33" spans="1:7" ht="21" x14ac:dyDescent="0.35">
      <c r="B33" s="27" t="s">
        <v>96</v>
      </c>
      <c r="C33" s="25">
        <v>14430.7</v>
      </c>
      <c r="D33" s="25">
        <v>3736.2</v>
      </c>
      <c r="E33" s="25">
        <v>0</v>
      </c>
      <c r="F33" s="55">
        <f t="shared" si="0"/>
        <v>18166.900000000001</v>
      </c>
      <c r="G33" s="26">
        <f t="shared" si="1"/>
        <v>18.166900000000002</v>
      </c>
    </row>
    <row r="34" spans="1:7" x14ac:dyDescent="0.35">
      <c r="B34" s="27" t="s">
        <v>24</v>
      </c>
      <c r="C34" s="25">
        <v>17809.900000000001</v>
      </c>
      <c r="D34" s="25">
        <v>26.92</v>
      </c>
      <c r="E34" s="25">
        <v>0</v>
      </c>
      <c r="F34" s="55">
        <f t="shared" si="0"/>
        <v>17836.82</v>
      </c>
      <c r="G34" s="26">
        <f t="shared" si="1"/>
        <v>17.836819999999999</v>
      </c>
    </row>
    <row r="35" spans="1:7" x14ac:dyDescent="0.35">
      <c r="B35" s="27" t="s">
        <v>91</v>
      </c>
      <c r="C35" s="25">
        <v>16120.29</v>
      </c>
      <c r="D35" s="25">
        <v>0</v>
      </c>
      <c r="E35" s="25">
        <v>0</v>
      </c>
      <c r="F35" s="55">
        <f t="shared" si="0"/>
        <v>16120.29</v>
      </c>
      <c r="G35" s="26">
        <f t="shared" si="1"/>
        <v>16.120290000000001</v>
      </c>
    </row>
    <row r="36" spans="1:7" x14ac:dyDescent="0.35">
      <c r="B36" s="27" t="s">
        <v>38</v>
      </c>
      <c r="C36" s="25">
        <v>7447.7</v>
      </c>
      <c r="D36" s="25">
        <v>7712.4</v>
      </c>
      <c r="E36" s="25">
        <v>0</v>
      </c>
      <c r="F36" s="55">
        <f t="shared" si="0"/>
        <v>15160.099999999999</v>
      </c>
      <c r="G36" s="26">
        <f t="shared" si="1"/>
        <v>15.160099999999998</v>
      </c>
    </row>
    <row r="37" spans="1:7" x14ac:dyDescent="0.35">
      <c r="B37" s="27" t="s">
        <v>13</v>
      </c>
      <c r="C37" s="25">
        <v>3636.1</v>
      </c>
      <c r="D37" s="25">
        <v>10570</v>
      </c>
      <c r="E37" s="25">
        <v>0</v>
      </c>
      <c r="F37" s="52">
        <f t="shared" si="0"/>
        <v>14206.1</v>
      </c>
      <c r="G37" s="32">
        <f t="shared" si="1"/>
        <v>14.206100000000001</v>
      </c>
    </row>
    <row r="38" spans="1:7" ht="21" x14ac:dyDescent="0.35">
      <c r="B38" s="27" t="s">
        <v>101</v>
      </c>
      <c r="C38" s="25">
        <v>7341.67</v>
      </c>
      <c r="D38" s="25">
        <v>6538.2</v>
      </c>
      <c r="E38" s="25">
        <v>0</v>
      </c>
      <c r="F38" s="55">
        <f t="shared" si="0"/>
        <v>13879.869999999999</v>
      </c>
      <c r="G38" s="26">
        <f t="shared" si="1"/>
        <v>13.879869999999999</v>
      </c>
    </row>
    <row r="39" spans="1:7" x14ac:dyDescent="0.35">
      <c r="A39" s="23" t="s">
        <v>467</v>
      </c>
      <c r="B39" s="27" t="s">
        <v>69</v>
      </c>
      <c r="C39" s="25">
        <v>13081.3</v>
      </c>
      <c r="D39" s="25">
        <v>0</v>
      </c>
      <c r="E39" s="25">
        <v>0</v>
      </c>
      <c r="F39" s="55">
        <f t="shared" ref="F39:F70" si="2">SUM(C39:E39)</f>
        <v>13081.3</v>
      </c>
      <c r="G39" s="26">
        <f t="shared" ref="G39:G70" si="3">F39/1000</f>
        <v>13.081299999999999</v>
      </c>
    </row>
    <row r="40" spans="1:7" x14ac:dyDescent="0.35">
      <c r="A40" s="23" t="s">
        <v>489</v>
      </c>
      <c r="B40" s="27" t="s">
        <v>6</v>
      </c>
      <c r="C40" s="25">
        <v>12517.7</v>
      </c>
      <c r="D40" s="25">
        <v>0</v>
      </c>
      <c r="E40" s="25">
        <v>0</v>
      </c>
      <c r="F40" s="52">
        <f t="shared" si="2"/>
        <v>12517.7</v>
      </c>
      <c r="G40" s="32">
        <f t="shared" si="3"/>
        <v>12.517700000000001</v>
      </c>
    </row>
    <row r="41" spans="1:7" ht="42" x14ac:dyDescent="0.35">
      <c r="A41" s="23" t="s">
        <v>456</v>
      </c>
      <c r="B41" s="27" t="s">
        <v>66</v>
      </c>
      <c r="C41" s="25">
        <v>10564.7</v>
      </c>
      <c r="D41" s="25">
        <v>0</v>
      </c>
      <c r="E41" s="25">
        <v>0</v>
      </c>
      <c r="F41" s="55">
        <f t="shared" si="2"/>
        <v>10564.7</v>
      </c>
      <c r="G41" s="26">
        <f t="shared" si="3"/>
        <v>10.5647</v>
      </c>
    </row>
    <row r="42" spans="1:7" ht="21" x14ac:dyDescent="0.35">
      <c r="A42" s="23" t="s">
        <v>424</v>
      </c>
      <c r="B42" s="27" t="s">
        <v>63</v>
      </c>
      <c r="C42" s="25">
        <v>7894.15</v>
      </c>
      <c r="D42" s="25">
        <v>1104</v>
      </c>
      <c r="E42" s="25">
        <v>0</v>
      </c>
      <c r="F42" s="55">
        <f t="shared" si="2"/>
        <v>8998.15</v>
      </c>
      <c r="G42" s="26">
        <f t="shared" si="3"/>
        <v>8.998149999999999</v>
      </c>
    </row>
    <row r="43" spans="1:7" x14ac:dyDescent="0.35">
      <c r="A43" s="23" t="s">
        <v>492</v>
      </c>
      <c r="B43" s="27" t="s">
        <v>54</v>
      </c>
      <c r="C43" s="25">
        <v>984.9</v>
      </c>
      <c r="D43" s="25">
        <v>7502.76</v>
      </c>
      <c r="E43" s="25">
        <v>0</v>
      </c>
      <c r="F43" s="55">
        <f t="shared" si="2"/>
        <v>8487.66</v>
      </c>
      <c r="G43" s="26">
        <f t="shared" si="3"/>
        <v>8.48766</v>
      </c>
    </row>
    <row r="44" spans="1:7" ht="21" x14ac:dyDescent="0.35">
      <c r="A44" s="23" t="s">
        <v>504</v>
      </c>
      <c r="B44" s="27" t="s">
        <v>59</v>
      </c>
      <c r="C44" s="25">
        <v>8118.56</v>
      </c>
      <c r="D44" s="25">
        <v>5.46</v>
      </c>
      <c r="E44" s="25">
        <v>0</v>
      </c>
      <c r="F44" s="55">
        <f t="shared" si="2"/>
        <v>8124.02</v>
      </c>
      <c r="G44" s="26">
        <f t="shared" si="3"/>
        <v>8.1240199999999998</v>
      </c>
    </row>
    <row r="45" spans="1:7" x14ac:dyDescent="0.35">
      <c r="A45" s="23" t="s">
        <v>352</v>
      </c>
      <c r="B45" s="27" t="s">
        <v>3</v>
      </c>
      <c r="C45" s="25">
        <v>84</v>
      </c>
      <c r="D45" s="25">
        <v>6458.4</v>
      </c>
      <c r="E45" s="25">
        <v>0</v>
      </c>
      <c r="F45" s="55">
        <f t="shared" si="2"/>
        <v>6542.4</v>
      </c>
      <c r="G45" s="26">
        <f t="shared" si="3"/>
        <v>6.5423999999999998</v>
      </c>
    </row>
    <row r="46" spans="1:7" x14ac:dyDescent="0.35">
      <c r="A46" s="23" t="s">
        <v>457</v>
      </c>
      <c r="B46" s="27" t="s">
        <v>16</v>
      </c>
      <c r="C46" s="25">
        <v>602.14</v>
      </c>
      <c r="D46" s="25">
        <v>5614</v>
      </c>
      <c r="E46" s="25">
        <v>0</v>
      </c>
      <c r="F46" s="55">
        <f t="shared" si="2"/>
        <v>6216.14</v>
      </c>
      <c r="G46" s="26">
        <f t="shared" si="3"/>
        <v>6.2161400000000002</v>
      </c>
    </row>
    <row r="47" spans="1:7" x14ac:dyDescent="0.35">
      <c r="A47" s="23" t="s">
        <v>454</v>
      </c>
      <c r="B47" s="27" t="s">
        <v>30</v>
      </c>
      <c r="C47" s="25">
        <v>3736.83</v>
      </c>
      <c r="D47" s="25">
        <v>2361</v>
      </c>
      <c r="E47" s="25">
        <v>0</v>
      </c>
      <c r="F47" s="55">
        <f t="shared" si="2"/>
        <v>6097.83</v>
      </c>
      <c r="G47" s="26">
        <f t="shared" si="3"/>
        <v>6.0978300000000001</v>
      </c>
    </row>
    <row r="48" spans="1:7" x14ac:dyDescent="0.35">
      <c r="A48" s="23" t="s">
        <v>385</v>
      </c>
      <c r="B48" s="27" t="s">
        <v>68</v>
      </c>
      <c r="C48" s="25">
        <v>5417.2</v>
      </c>
      <c r="D48" s="25">
        <v>0</v>
      </c>
      <c r="E48" s="25">
        <v>0</v>
      </c>
      <c r="F48" s="55">
        <f t="shared" si="2"/>
        <v>5417.2</v>
      </c>
      <c r="G48" s="26">
        <f t="shared" si="3"/>
        <v>5.4172000000000002</v>
      </c>
    </row>
    <row r="49" spans="1:7" x14ac:dyDescent="0.35">
      <c r="A49" s="23" t="s">
        <v>442</v>
      </c>
      <c r="B49" s="27" t="s">
        <v>74</v>
      </c>
      <c r="C49" s="25">
        <v>4560</v>
      </c>
      <c r="D49" s="25">
        <v>131</v>
      </c>
      <c r="E49" s="25">
        <v>0</v>
      </c>
      <c r="F49" s="55">
        <f t="shared" si="2"/>
        <v>4691</v>
      </c>
      <c r="G49" s="26">
        <f t="shared" si="3"/>
        <v>4.6909999999999998</v>
      </c>
    </row>
    <row r="50" spans="1:7" ht="21" x14ac:dyDescent="0.35">
      <c r="A50" s="23" t="s">
        <v>468</v>
      </c>
      <c r="B50" s="27" t="s">
        <v>87</v>
      </c>
      <c r="C50" s="25">
        <v>3404.66</v>
      </c>
      <c r="D50" s="25">
        <v>0</v>
      </c>
      <c r="E50" s="25">
        <v>0</v>
      </c>
      <c r="F50" s="55">
        <f t="shared" si="2"/>
        <v>3404.66</v>
      </c>
      <c r="G50" s="26">
        <f t="shared" si="3"/>
        <v>3.4046599999999998</v>
      </c>
    </row>
    <row r="51" spans="1:7" x14ac:dyDescent="0.35">
      <c r="A51" s="23" t="s">
        <v>421</v>
      </c>
      <c r="B51" s="27" t="s">
        <v>41</v>
      </c>
      <c r="C51" s="25">
        <v>788</v>
      </c>
      <c r="D51" s="25">
        <v>2460</v>
      </c>
      <c r="E51" s="25">
        <v>0</v>
      </c>
      <c r="F51" s="55">
        <f t="shared" si="2"/>
        <v>3248</v>
      </c>
      <c r="G51" s="26">
        <f t="shared" si="3"/>
        <v>3.2480000000000002</v>
      </c>
    </row>
    <row r="52" spans="1:7" ht="21" x14ac:dyDescent="0.35">
      <c r="A52" s="23" t="s">
        <v>491</v>
      </c>
      <c r="B52" s="27" t="s">
        <v>97</v>
      </c>
      <c r="C52" s="25">
        <v>372.7</v>
      </c>
      <c r="D52" s="25">
        <v>2851.5</v>
      </c>
      <c r="E52" s="25">
        <v>0</v>
      </c>
      <c r="F52" s="55">
        <f t="shared" si="2"/>
        <v>3224.2</v>
      </c>
      <c r="G52" s="26">
        <f t="shared" si="3"/>
        <v>3.2241999999999997</v>
      </c>
    </row>
    <row r="53" spans="1:7" x14ac:dyDescent="0.35">
      <c r="A53" s="23" t="s">
        <v>490</v>
      </c>
      <c r="B53" s="27" t="s">
        <v>70</v>
      </c>
      <c r="C53" s="25">
        <v>1945.9</v>
      </c>
      <c r="D53" s="25">
        <v>1138.6400000000001</v>
      </c>
      <c r="E53" s="25">
        <v>0</v>
      </c>
      <c r="F53" s="55">
        <f t="shared" si="2"/>
        <v>3084.54</v>
      </c>
      <c r="G53" s="26">
        <f t="shared" si="3"/>
        <v>3.0845400000000001</v>
      </c>
    </row>
    <row r="54" spans="1:7" x14ac:dyDescent="0.35">
      <c r="A54" s="23" t="s">
        <v>460</v>
      </c>
      <c r="B54" s="27" t="s">
        <v>22</v>
      </c>
      <c r="C54" s="25">
        <v>0</v>
      </c>
      <c r="D54" s="25">
        <v>2816.76</v>
      </c>
      <c r="E54" s="25">
        <v>0</v>
      </c>
      <c r="F54" s="55">
        <f t="shared" si="2"/>
        <v>2816.76</v>
      </c>
      <c r="G54" s="26">
        <f t="shared" si="3"/>
        <v>2.8167600000000004</v>
      </c>
    </row>
    <row r="55" spans="1:7" x14ac:dyDescent="0.35">
      <c r="B55" s="27" t="s">
        <v>44</v>
      </c>
      <c r="C55" s="25">
        <v>2800</v>
      </c>
      <c r="D55" s="25">
        <v>0</v>
      </c>
      <c r="E55" s="25">
        <v>0</v>
      </c>
      <c r="F55" s="55">
        <f t="shared" si="2"/>
        <v>2800</v>
      </c>
      <c r="G55" s="26">
        <f t="shared" si="3"/>
        <v>2.8</v>
      </c>
    </row>
    <row r="56" spans="1:7" x14ac:dyDescent="0.35">
      <c r="A56" s="23" t="s">
        <v>481</v>
      </c>
      <c r="B56" s="27" t="s">
        <v>61</v>
      </c>
      <c r="C56" s="25">
        <v>2793.1</v>
      </c>
      <c r="D56" s="25">
        <v>0</v>
      </c>
      <c r="E56" s="25">
        <v>0</v>
      </c>
      <c r="F56" s="55">
        <f t="shared" si="2"/>
        <v>2793.1</v>
      </c>
      <c r="G56" s="26">
        <f t="shared" si="3"/>
        <v>2.7930999999999999</v>
      </c>
    </row>
    <row r="57" spans="1:7" ht="21" x14ac:dyDescent="0.35">
      <c r="A57" s="23" t="s">
        <v>450</v>
      </c>
      <c r="B57" s="27" t="s">
        <v>76</v>
      </c>
      <c r="C57" s="25">
        <v>862.25</v>
      </c>
      <c r="D57" s="25">
        <v>1924.7</v>
      </c>
      <c r="E57" s="25">
        <v>0</v>
      </c>
      <c r="F57" s="55">
        <f t="shared" si="2"/>
        <v>2786.95</v>
      </c>
      <c r="G57" s="26">
        <f t="shared" si="3"/>
        <v>2.78695</v>
      </c>
    </row>
    <row r="58" spans="1:7" x14ac:dyDescent="0.35">
      <c r="A58" s="23" t="s">
        <v>436</v>
      </c>
      <c r="B58" s="27" t="s">
        <v>102</v>
      </c>
      <c r="C58" s="25">
        <v>2538</v>
      </c>
      <c r="D58" s="25">
        <v>0</v>
      </c>
      <c r="E58" s="25">
        <v>0</v>
      </c>
      <c r="F58" s="55">
        <f t="shared" si="2"/>
        <v>2538</v>
      </c>
      <c r="G58" s="26">
        <f t="shared" si="3"/>
        <v>2.5379999999999998</v>
      </c>
    </row>
    <row r="59" spans="1:7" ht="21" x14ac:dyDescent="0.35">
      <c r="A59" s="23" t="s">
        <v>350</v>
      </c>
      <c r="B59" s="27" t="s">
        <v>88</v>
      </c>
      <c r="C59" s="25">
        <v>2513.91</v>
      </c>
      <c r="D59" s="25">
        <v>0</v>
      </c>
      <c r="E59" s="25">
        <v>0</v>
      </c>
      <c r="F59" s="55">
        <f t="shared" si="2"/>
        <v>2513.91</v>
      </c>
      <c r="G59" s="26">
        <f t="shared" si="3"/>
        <v>2.5139099999999996</v>
      </c>
    </row>
    <row r="60" spans="1:7" ht="21" x14ac:dyDescent="0.35">
      <c r="A60" s="23" t="s">
        <v>461</v>
      </c>
      <c r="B60" s="27" t="s">
        <v>46</v>
      </c>
      <c r="C60" s="25">
        <v>2456.4899999999998</v>
      </c>
      <c r="D60" s="25">
        <v>1.9</v>
      </c>
      <c r="E60" s="25">
        <v>0</v>
      </c>
      <c r="F60" s="55">
        <f t="shared" si="2"/>
        <v>2458.39</v>
      </c>
      <c r="G60" s="26">
        <f t="shared" si="3"/>
        <v>2.4583900000000001</v>
      </c>
    </row>
    <row r="61" spans="1:7" x14ac:dyDescent="0.35">
      <c r="A61" s="23" t="s">
        <v>341</v>
      </c>
      <c r="B61" s="27" t="s">
        <v>9</v>
      </c>
      <c r="C61" s="25">
        <v>1842.12</v>
      </c>
      <c r="D61" s="25">
        <v>0</v>
      </c>
      <c r="E61" s="25">
        <v>0</v>
      </c>
      <c r="F61" s="52">
        <f t="shared" si="2"/>
        <v>1842.12</v>
      </c>
      <c r="G61" s="32">
        <f t="shared" si="3"/>
        <v>1.84212</v>
      </c>
    </row>
    <row r="62" spans="1:7" x14ac:dyDescent="0.35">
      <c r="A62" s="23" t="s">
        <v>494</v>
      </c>
      <c r="B62" s="27" t="s">
        <v>11</v>
      </c>
      <c r="C62" s="25">
        <v>696.96</v>
      </c>
      <c r="D62" s="25">
        <v>836.78</v>
      </c>
      <c r="E62" s="25">
        <v>0</v>
      </c>
      <c r="F62" s="52">
        <f t="shared" si="2"/>
        <v>1533.74</v>
      </c>
      <c r="G62" s="32">
        <f t="shared" si="3"/>
        <v>1.5337400000000001</v>
      </c>
    </row>
    <row r="63" spans="1:7" x14ac:dyDescent="0.35">
      <c r="A63" s="23" t="s">
        <v>443</v>
      </c>
      <c r="B63" s="27" t="s">
        <v>67</v>
      </c>
      <c r="C63" s="25">
        <v>1530.5</v>
      </c>
      <c r="D63" s="25">
        <v>0</v>
      </c>
      <c r="E63" s="25">
        <v>0</v>
      </c>
      <c r="F63" s="55">
        <f t="shared" si="2"/>
        <v>1530.5</v>
      </c>
      <c r="G63" s="26">
        <f t="shared" si="3"/>
        <v>1.5305</v>
      </c>
    </row>
    <row r="64" spans="1:7" x14ac:dyDescent="0.35">
      <c r="A64" s="23" t="s">
        <v>332</v>
      </c>
      <c r="B64" s="27" t="s">
        <v>5</v>
      </c>
      <c r="C64" s="25">
        <v>1530.1</v>
      </c>
      <c r="D64" s="25">
        <v>0</v>
      </c>
      <c r="E64" s="25">
        <v>0</v>
      </c>
      <c r="F64" s="55">
        <f t="shared" si="2"/>
        <v>1530.1</v>
      </c>
      <c r="G64" s="32">
        <f t="shared" si="3"/>
        <v>1.5301</v>
      </c>
    </row>
    <row r="65" spans="1:7" x14ac:dyDescent="0.35">
      <c r="A65" s="23" t="s">
        <v>472</v>
      </c>
      <c r="B65" s="27" t="s">
        <v>7</v>
      </c>
      <c r="C65" s="25">
        <v>1306.8800000000001</v>
      </c>
      <c r="D65" s="25">
        <v>2.2599999999999998</v>
      </c>
      <c r="E65" s="25">
        <v>0</v>
      </c>
      <c r="F65" s="52">
        <f t="shared" si="2"/>
        <v>1309.1400000000001</v>
      </c>
      <c r="G65" s="32">
        <f t="shared" si="3"/>
        <v>1.3091400000000002</v>
      </c>
    </row>
    <row r="66" spans="1:7" x14ac:dyDescent="0.35">
      <c r="A66" s="23" t="s">
        <v>441</v>
      </c>
      <c r="B66" s="27" t="s">
        <v>73</v>
      </c>
      <c r="C66" s="25">
        <v>1228.2</v>
      </c>
      <c r="D66" s="25">
        <v>0</v>
      </c>
      <c r="E66" s="25">
        <v>0</v>
      </c>
      <c r="F66" s="55">
        <f t="shared" si="2"/>
        <v>1228.2</v>
      </c>
      <c r="G66" s="26">
        <f t="shared" si="3"/>
        <v>1.2282</v>
      </c>
    </row>
    <row r="67" spans="1:7" x14ac:dyDescent="0.35">
      <c r="A67" s="23" t="s">
        <v>342</v>
      </c>
      <c r="B67" s="27" t="s">
        <v>86</v>
      </c>
      <c r="C67" s="25">
        <v>963.27</v>
      </c>
      <c r="D67" s="25">
        <v>85.88</v>
      </c>
      <c r="E67" s="25">
        <v>0</v>
      </c>
      <c r="F67" s="55">
        <f t="shared" si="2"/>
        <v>1049.1500000000001</v>
      </c>
      <c r="G67" s="26">
        <f t="shared" si="3"/>
        <v>1.04915</v>
      </c>
    </row>
    <row r="68" spans="1:7" ht="21" x14ac:dyDescent="0.35">
      <c r="A68" s="23" t="s">
        <v>493</v>
      </c>
      <c r="B68" s="27" t="s">
        <v>81</v>
      </c>
      <c r="C68" s="25">
        <v>218.5</v>
      </c>
      <c r="D68" s="25">
        <v>813</v>
      </c>
      <c r="E68" s="25">
        <v>0</v>
      </c>
      <c r="F68" s="55">
        <f t="shared" si="2"/>
        <v>1031.5</v>
      </c>
      <c r="G68" s="26">
        <f t="shared" si="3"/>
        <v>1.0315000000000001</v>
      </c>
    </row>
    <row r="69" spans="1:7" x14ac:dyDescent="0.35">
      <c r="A69" s="23" t="s">
        <v>430</v>
      </c>
      <c r="B69" s="27" t="s">
        <v>8</v>
      </c>
      <c r="C69" s="25">
        <v>1018.6</v>
      </c>
      <c r="D69" s="25">
        <v>0</v>
      </c>
      <c r="E69" s="25">
        <v>0</v>
      </c>
      <c r="F69" s="52">
        <f t="shared" si="2"/>
        <v>1018.6</v>
      </c>
      <c r="G69" s="32">
        <f t="shared" si="3"/>
        <v>1.0185999999999999</v>
      </c>
    </row>
    <row r="70" spans="1:7" ht="21" x14ac:dyDescent="0.35">
      <c r="A70" s="23" t="s">
        <v>337</v>
      </c>
      <c r="B70" s="27" t="s">
        <v>12</v>
      </c>
      <c r="C70" s="25">
        <v>991.46</v>
      </c>
      <c r="D70" s="25">
        <v>0</v>
      </c>
      <c r="E70" s="25">
        <v>0</v>
      </c>
      <c r="F70" s="52">
        <f t="shared" si="2"/>
        <v>991.46</v>
      </c>
      <c r="G70" s="32">
        <f t="shared" si="3"/>
        <v>0.99146000000000001</v>
      </c>
    </row>
    <row r="71" spans="1:7" ht="21" x14ac:dyDescent="0.35">
      <c r="A71" s="23" t="s">
        <v>320</v>
      </c>
      <c r="B71" s="27" t="s">
        <v>45</v>
      </c>
      <c r="C71" s="25">
        <v>40.799999999999997</v>
      </c>
      <c r="D71" s="25">
        <v>908.59</v>
      </c>
      <c r="E71" s="25">
        <v>0</v>
      </c>
      <c r="F71" s="55">
        <f t="shared" ref="F71:F102" si="4">SUM(C71:E71)</f>
        <v>949.39</v>
      </c>
      <c r="G71" s="26">
        <f t="shared" ref="G71:G102" si="5">F71/1000</f>
        <v>0.94938999999999996</v>
      </c>
    </row>
    <row r="72" spans="1:7" x14ac:dyDescent="0.35">
      <c r="A72" s="23" t="s">
        <v>485</v>
      </c>
      <c r="B72" s="27" t="s">
        <v>529</v>
      </c>
      <c r="C72" s="25">
        <v>0</v>
      </c>
      <c r="D72" s="25">
        <v>930.6</v>
      </c>
      <c r="E72" s="25">
        <v>0</v>
      </c>
      <c r="F72" s="55">
        <f t="shared" si="4"/>
        <v>930.6</v>
      </c>
      <c r="G72" s="26">
        <f t="shared" si="5"/>
        <v>0.93059999999999998</v>
      </c>
    </row>
    <row r="73" spans="1:7" x14ac:dyDescent="0.35">
      <c r="A73" s="23" t="s">
        <v>453</v>
      </c>
      <c r="B73" s="27" t="s">
        <v>78</v>
      </c>
      <c r="C73" s="25">
        <v>705.2</v>
      </c>
      <c r="D73" s="25">
        <v>223.9</v>
      </c>
      <c r="E73" s="25">
        <v>0</v>
      </c>
      <c r="F73" s="55">
        <f t="shared" si="4"/>
        <v>929.1</v>
      </c>
      <c r="G73" s="26">
        <f t="shared" si="5"/>
        <v>0.92910000000000004</v>
      </c>
    </row>
    <row r="74" spans="1:7" x14ac:dyDescent="0.35">
      <c r="A74" s="23" t="s">
        <v>356</v>
      </c>
      <c r="B74" s="27" t="s">
        <v>10</v>
      </c>
      <c r="C74" s="25">
        <v>830.65</v>
      </c>
      <c r="D74" s="25">
        <v>0</v>
      </c>
      <c r="E74" s="25">
        <v>0</v>
      </c>
      <c r="F74" s="52">
        <f t="shared" si="4"/>
        <v>830.65</v>
      </c>
      <c r="G74" s="32">
        <f t="shared" si="5"/>
        <v>0.83065</v>
      </c>
    </row>
    <row r="75" spans="1:7" x14ac:dyDescent="0.35">
      <c r="A75" s="23" t="s">
        <v>466</v>
      </c>
      <c r="B75" s="27" t="s">
        <v>95</v>
      </c>
      <c r="C75" s="25">
        <v>778</v>
      </c>
      <c r="D75" s="25">
        <v>0</v>
      </c>
      <c r="E75" s="25">
        <v>0</v>
      </c>
      <c r="F75" s="55">
        <f t="shared" si="4"/>
        <v>778</v>
      </c>
      <c r="G75" s="26">
        <f t="shared" si="5"/>
        <v>0.77800000000000002</v>
      </c>
    </row>
    <row r="76" spans="1:7" ht="31.5" x14ac:dyDescent="0.35">
      <c r="A76" s="23" t="s">
        <v>474</v>
      </c>
      <c r="B76" s="27" t="s">
        <v>52</v>
      </c>
      <c r="C76" s="25">
        <v>571.29999999999995</v>
      </c>
      <c r="D76" s="25">
        <v>184.7</v>
      </c>
      <c r="E76" s="25">
        <v>0</v>
      </c>
      <c r="F76" s="55">
        <f t="shared" si="4"/>
        <v>756</v>
      </c>
      <c r="G76" s="26">
        <f t="shared" si="5"/>
        <v>0.75600000000000001</v>
      </c>
    </row>
    <row r="77" spans="1:7" ht="21" x14ac:dyDescent="0.35">
      <c r="A77" s="23" t="s">
        <v>463</v>
      </c>
      <c r="B77" s="27" t="s">
        <v>79</v>
      </c>
      <c r="C77" s="25">
        <v>718.3</v>
      </c>
      <c r="D77" s="25">
        <v>0</v>
      </c>
      <c r="E77" s="25">
        <v>0</v>
      </c>
      <c r="F77" s="55">
        <f t="shared" si="4"/>
        <v>718.3</v>
      </c>
      <c r="G77" s="26">
        <f t="shared" si="5"/>
        <v>0.71829999999999994</v>
      </c>
    </row>
    <row r="78" spans="1:7" ht="21" x14ac:dyDescent="0.35">
      <c r="A78" s="23" t="s">
        <v>445</v>
      </c>
      <c r="B78" s="27" t="s">
        <v>14</v>
      </c>
      <c r="C78" s="25">
        <v>665.41</v>
      </c>
      <c r="D78" s="25">
        <v>0</v>
      </c>
      <c r="E78" s="25">
        <v>0</v>
      </c>
      <c r="F78" s="52">
        <f t="shared" si="4"/>
        <v>665.41</v>
      </c>
      <c r="G78" s="32">
        <f t="shared" si="5"/>
        <v>0.66540999999999995</v>
      </c>
    </row>
    <row r="79" spans="1:7" x14ac:dyDescent="0.35">
      <c r="A79" s="23" t="s">
        <v>355</v>
      </c>
      <c r="B79" s="27" t="s">
        <v>92</v>
      </c>
      <c r="C79" s="25">
        <v>617</v>
      </c>
      <c r="D79" s="25">
        <v>0</v>
      </c>
      <c r="E79" s="25">
        <v>0</v>
      </c>
      <c r="F79" s="55">
        <f t="shared" si="4"/>
        <v>617</v>
      </c>
      <c r="G79" s="26">
        <f t="shared" si="5"/>
        <v>0.61699999999999999</v>
      </c>
    </row>
    <row r="80" spans="1:7" x14ac:dyDescent="0.35">
      <c r="A80" s="23" t="s">
        <v>483</v>
      </c>
      <c r="B80" s="27" t="s">
        <v>83</v>
      </c>
      <c r="C80" s="25">
        <v>603.29999999999995</v>
      </c>
      <c r="D80" s="25">
        <v>0</v>
      </c>
      <c r="E80" s="25">
        <v>0</v>
      </c>
      <c r="F80" s="55">
        <f t="shared" si="4"/>
        <v>603.29999999999995</v>
      </c>
      <c r="G80" s="26">
        <f t="shared" si="5"/>
        <v>0.60329999999999995</v>
      </c>
    </row>
    <row r="81" spans="1:7" ht="21" x14ac:dyDescent="0.35">
      <c r="A81" s="23" t="s">
        <v>384</v>
      </c>
      <c r="B81" s="27" t="s">
        <v>98</v>
      </c>
      <c r="C81" s="25">
        <v>472</v>
      </c>
      <c r="D81" s="25">
        <v>0</v>
      </c>
      <c r="E81" s="25">
        <v>0</v>
      </c>
      <c r="F81" s="55">
        <f t="shared" si="4"/>
        <v>472</v>
      </c>
      <c r="G81" s="26">
        <f t="shared" si="5"/>
        <v>0.47199999999999998</v>
      </c>
    </row>
    <row r="82" spans="1:7" x14ac:dyDescent="0.35">
      <c r="A82" s="23" t="s">
        <v>487</v>
      </c>
      <c r="B82" s="27" t="s">
        <v>25</v>
      </c>
      <c r="C82" s="25">
        <v>0</v>
      </c>
      <c r="D82" s="25">
        <v>435.7</v>
      </c>
      <c r="E82" s="25">
        <v>0</v>
      </c>
      <c r="F82" s="55">
        <f t="shared" si="4"/>
        <v>435.7</v>
      </c>
      <c r="G82" s="26">
        <f t="shared" si="5"/>
        <v>0.43569999999999998</v>
      </c>
    </row>
    <row r="83" spans="1:7" x14ac:dyDescent="0.35">
      <c r="B83" s="27" t="s">
        <v>51</v>
      </c>
      <c r="C83" s="25">
        <v>357.8</v>
      </c>
      <c r="D83" s="25">
        <v>43</v>
      </c>
      <c r="E83" s="25">
        <v>0</v>
      </c>
      <c r="F83" s="55">
        <f t="shared" si="4"/>
        <v>400.8</v>
      </c>
      <c r="G83" s="26">
        <f t="shared" si="5"/>
        <v>0.40079999999999999</v>
      </c>
    </row>
    <row r="84" spans="1:7" x14ac:dyDescent="0.35">
      <c r="A84" s="23" t="s">
        <v>433</v>
      </c>
      <c r="B84" s="27" t="s">
        <v>90</v>
      </c>
      <c r="C84" s="25">
        <v>233</v>
      </c>
      <c r="D84" s="25">
        <v>134</v>
      </c>
      <c r="E84" s="25">
        <v>0</v>
      </c>
      <c r="F84" s="55">
        <f t="shared" si="4"/>
        <v>367</v>
      </c>
      <c r="G84" s="26">
        <f t="shared" si="5"/>
        <v>0.36699999999999999</v>
      </c>
    </row>
    <row r="85" spans="1:7" x14ac:dyDescent="0.35">
      <c r="B85" s="27" t="s">
        <v>72</v>
      </c>
      <c r="C85" s="25">
        <v>264.2</v>
      </c>
      <c r="D85" s="25">
        <v>0</v>
      </c>
      <c r="E85" s="25">
        <v>0</v>
      </c>
      <c r="F85" s="55">
        <f t="shared" si="4"/>
        <v>264.2</v>
      </c>
      <c r="G85" s="26">
        <f t="shared" si="5"/>
        <v>0.26419999999999999</v>
      </c>
    </row>
    <row r="86" spans="1:7" ht="21" x14ac:dyDescent="0.35">
      <c r="A86" s="23" t="s">
        <v>501</v>
      </c>
      <c r="B86" s="27" t="s">
        <v>65</v>
      </c>
      <c r="C86" s="25">
        <v>245</v>
      </c>
      <c r="D86" s="25">
        <v>6.9</v>
      </c>
      <c r="E86" s="25">
        <v>0</v>
      </c>
      <c r="F86" s="55">
        <f t="shared" si="4"/>
        <v>251.9</v>
      </c>
      <c r="G86" s="26">
        <f t="shared" si="5"/>
        <v>0.25190000000000001</v>
      </c>
    </row>
    <row r="87" spans="1:7" ht="31.5" x14ac:dyDescent="0.35">
      <c r="A87" s="23" t="s">
        <v>459</v>
      </c>
      <c r="B87" s="27" t="s">
        <v>530</v>
      </c>
      <c r="C87" s="25">
        <v>0</v>
      </c>
      <c r="D87" s="25">
        <v>241</v>
      </c>
      <c r="E87" s="25">
        <v>0</v>
      </c>
      <c r="F87" s="55">
        <f t="shared" si="4"/>
        <v>241</v>
      </c>
      <c r="G87" s="26">
        <f t="shared" si="5"/>
        <v>0.24099999999999999</v>
      </c>
    </row>
    <row r="88" spans="1:7" ht="21" x14ac:dyDescent="0.35">
      <c r="A88" s="23" t="s">
        <v>455</v>
      </c>
      <c r="B88" s="27" t="s">
        <v>80</v>
      </c>
      <c r="C88" s="25">
        <v>240</v>
      </c>
      <c r="D88" s="25">
        <v>0</v>
      </c>
      <c r="E88" s="25">
        <v>0</v>
      </c>
      <c r="F88" s="55">
        <f t="shared" si="4"/>
        <v>240</v>
      </c>
      <c r="G88" s="26">
        <f t="shared" si="5"/>
        <v>0.24</v>
      </c>
    </row>
    <row r="89" spans="1:7" ht="21" x14ac:dyDescent="0.35">
      <c r="A89" s="23" t="s">
        <v>471</v>
      </c>
      <c r="B89" s="27" t="s">
        <v>15</v>
      </c>
      <c r="C89" s="25">
        <v>233.38</v>
      </c>
      <c r="D89" s="25">
        <v>0</v>
      </c>
      <c r="E89" s="25">
        <v>0</v>
      </c>
      <c r="F89" s="52">
        <f t="shared" si="4"/>
        <v>233.38</v>
      </c>
      <c r="G89" s="32">
        <f t="shared" si="5"/>
        <v>0.23338</v>
      </c>
    </row>
    <row r="90" spans="1:7" ht="21" x14ac:dyDescent="0.35">
      <c r="A90" s="23" t="s">
        <v>458</v>
      </c>
      <c r="B90" s="27" t="s">
        <v>58</v>
      </c>
      <c r="C90" s="25">
        <v>0</v>
      </c>
      <c r="D90" s="25">
        <v>221</v>
      </c>
      <c r="E90" s="25">
        <v>0</v>
      </c>
      <c r="F90" s="55">
        <f t="shared" si="4"/>
        <v>221</v>
      </c>
      <c r="G90" s="26">
        <f t="shared" si="5"/>
        <v>0.221</v>
      </c>
    </row>
    <row r="91" spans="1:7" x14ac:dyDescent="0.35">
      <c r="A91" s="23" t="s">
        <v>505</v>
      </c>
      <c r="B91" s="27" t="s">
        <v>53</v>
      </c>
      <c r="C91" s="25">
        <v>130.69999999999999</v>
      </c>
      <c r="D91" s="25">
        <v>31.2</v>
      </c>
      <c r="E91" s="25">
        <v>0</v>
      </c>
      <c r="F91" s="55">
        <f t="shared" si="4"/>
        <v>161.89999999999998</v>
      </c>
      <c r="G91" s="26">
        <f t="shared" si="5"/>
        <v>0.16189999999999999</v>
      </c>
    </row>
    <row r="92" spans="1:7" x14ac:dyDescent="0.35">
      <c r="A92" s="23" t="s">
        <v>480</v>
      </c>
      <c r="B92" s="27" t="s">
        <v>84</v>
      </c>
      <c r="C92" s="25">
        <v>124.07</v>
      </c>
      <c r="D92" s="25">
        <v>0</v>
      </c>
      <c r="E92" s="25">
        <v>0</v>
      </c>
      <c r="F92" s="55">
        <f t="shared" si="4"/>
        <v>124.07</v>
      </c>
      <c r="G92" s="26">
        <f t="shared" si="5"/>
        <v>0.12407</v>
      </c>
    </row>
    <row r="93" spans="1:7" ht="31.5" x14ac:dyDescent="0.35">
      <c r="A93" s="23" t="s">
        <v>340</v>
      </c>
      <c r="B93" s="27" t="s">
        <v>32</v>
      </c>
      <c r="C93" s="25">
        <v>83</v>
      </c>
      <c r="D93" s="25">
        <v>0</v>
      </c>
      <c r="E93" s="25">
        <v>0</v>
      </c>
      <c r="F93" s="55">
        <f t="shared" si="4"/>
        <v>83</v>
      </c>
      <c r="G93" s="26">
        <f t="shared" si="5"/>
        <v>8.3000000000000004E-2</v>
      </c>
    </row>
    <row r="94" spans="1:7" x14ac:dyDescent="0.35">
      <c r="A94" s="23" t="s">
        <v>344</v>
      </c>
      <c r="B94" s="27" t="s">
        <v>94</v>
      </c>
      <c r="C94" s="25">
        <v>51.6</v>
      </c>
      <c r="D94" s="25">
        <v>7</v>
      </c>
      <c r="E94" s="25">
        <v>0</v>
      </c>
      <c r="F94" s="55">
        <f t="shared" si="4"/>
        <v>58.6</v>
      </c>
      <c r="G94" s="26">
        <f t="shared" si="5"/>
        <v>5.8599999999999999E-2</v>
      </c>
    </row>
    <row r="95" spans="1:7" x14ac:dyDescent="0.35">
      <c r="A95" s="23" t="s">
        <v>502</v>
      </c>
      <c r="B95" s="27" t="s">
        <v>535</v>
      </c>
      <c r="C95" s="25">
        <v>0</v>
      </c>
      <c r="D95" s="25">
        <v>36</v>
      </c>
      <c r="E95" s="25">
        <v>0</v>
      </c>
      <c r="F95" s="55">
        <f t="shared" si="4"/>
        <v>36</v>
      </c>
      <c r="G95" s="26">
        <f t="shared" si="5"/>
        <v>3.5999999999999997E-2</v>
      </c>
    </row>
    <row r="96" spans="1:7" ht="31.5" x14ac:dyDescent="0.35">
      <c r="A96" s="23" t="s">
        <v>506</v>
      </c>
      <c r="B96" s="27" t="s">
        <v>55</v>
      </c>
      <c r="C96" s="25">
        <v>32.200000000000003</v>
      </c>
      <c r="D96" s="25">
        <v>0</v>
      </c>
      <c r="E96" s="25">
        <v>0</v>
      </c>
      <c r="F96" s="55">
        <f t="shared" si="4"/>
        <v>32.200000000000003</v>
      </c>
      <c r="G96" s="26">
        <f t="shared" si="5"/>
        <v>3.2199999999999999E-2</v>
      </c>
    </row>
    <row r="97" spans="1:7" ht="21" x14ac:dyDescent="0.35">
      <c r="A97" s="23" t="s">
        <v>334</v>
      </c>
      <c r="B97" s="27" t="s">
        <v>57</v>
      </c>
      <c r="C97" s="25">
        <v>30</v>
      </c>
      <c r="D97" s="25">
        <v>0</v>
      </c>
      <c r="E97" s="25">
        <v>0</v>
      </c>
      <c r="F97" s="55">
        <f t="shared" si="4"/>
        <v>30</v>
      </c>
      <c r="G97" s="26">
        <f t="shared" si="5"/>
        <v>0.03</v>
      </c>
    </row>
    <row r="98" spans="1:7" x14ac:dyDescent="0.35">
      <c r="A98" s="23" t="s">
        <v>475</v>
      </c>
      <c r="B98" s="27" t="s">
        <v>17</v>
      </c>
      <c r="C98" s="25">
        <v>26</v>
      </c>
      <c r="D98" s="25">
        <v>0</v>
      </c>
      <c r="E98" s="25">
        <v>0</v>
      </c>
      <c r="F98" s="55">
        <f t="shared" si="4"/>
        <v>26</v>
      </c>
      <c r="G98" s="26">
        <f t="shared" si="5"/>
        <v>2.5999999999999999E-2</v>
      </c>
    </row>
    <row r="99" spans="1:7" x14ac:dyDescent="0.35">
      <c r="A99" s="23" t="s">
        <v>486</v>
      </c>
      <c r="B99" s="27" t="s">
        <v>34</v>
      </c>
      <c r="C99" s="25">
        <v>20</v>
      </c>
      <c r="D99" s="25">
        <v>5</v>
      </c>
      <c r="E99" s="25">
        <v>0</v>
      </c>
      <c r="F99" s="55">
        <f t="shared" si="4"/>
        <v>25</v>
      </c>
      <c r="G99" s="26">
        <f t="shared" si="5"/>
        <v>2.5000000000000001E-2</v>
      </c>
    </row>
    <row r="100" spans="1:7" x14ac:dyDescent="0.35">
      <c r="A100" s="23" t="s">
        <v>333</v>
      </c>
      <c r="B100" s="27" t="s">
        <v>77</v>
      </c>
      <c r="C100" s="25">
        <v>22.8</v>
      </c>
      <c r="D100" s="25">
        <v>0</v>
      </c>
      <c r="E100" s="25">
        <v>0</v>
      </c>
      <c r="F100" s="55">
        <f t="shared" si="4"/>
        <v>22.8</v>
      </c>
      <c r="G100" s="26">
        <f t="shared" si="5"/>
        <v>2.2800000000000001E-2</v>
      </c>
    </row>
    <row r="101" spans="1:7" x14ac:dyDescent="0.35">
      <c r="A101" s="23" t="s">
        <v>449</v>
      </c>
      <c r="B101" s="27" t="s">
        <v>82</v>
      </c>
      <c r="C101" s="25">
        <v>1</v>
      </c>
      <c r="D101" s="25">
        <v>21.4</v>
      </c>
      <c r="E101" s="25">
        <v>0</v>
      </c>
      <c r="F101" s="55">
        <f t="shared" si="4"/>
        <v>22.4</v>
      </c>
      <c r="G101" s="26">
        <f t="shared" si="5"/>
        <v>2.24E-2</v>
      </c>
    </row>
    <row r="102" spans="1:7" x14ac:dyDescent="0.35">
      <c r="A102" s="23" t="s">
        <v>399</v>
      </c>
      <c r="B102" s="27" t="s">
        <v>64</v>
      </c>
      <c r="C102" s="25">
        <v>4.2</v>
      </c>
      <c r="D102" s="25">
        <v>0</v>
      </c>
      <c r="E102" s="25">
        <v>0</v>
      </c>
      <c r="F102" s="55">
        <f t="shared" si="4"/>
        <v>4.2</v>
      </c>
      <c r="G102" s="26">
        <f t="shared" si="5"/>
        <v>4.2000000000000006E-3</v>
      </c>
    </row>
    <row r="103" spans="1:7" x14ac:dyDescent="0.35">
      <c r="A103" s="23" t="s">
        <v>479</v>
      </c>
      <c r="B103" s="27" t="s">
        <v>89</v>
      </c>
      <c r="C103" s="25">
        <v>0</v>
      </c>
      <c r="D103" s="25">
        <v>0.1</v>
      </c>
      <c r="E103" s="25">
        <v>0</v>
      </c>
      <c r="F103" s="55">
        <f t="shared" ref="F103:F118" si="6">SUM(C103:E103)</f>
        <v>0.1</v>
      </c>
      <c r="G103" s="26">
        <f t="shared" ref="G103:G118" si="7">F103/1000</f>
        <v>1E-4</v>
      </c>
    </row>
    <row r="104" spans="1:7" ht="21" x14ac:dyDescent="0.35">
      <c r="A104" s="23" t="s">
        <v>452</v>
      </c>
      <c r="B104" s="27" t="s">
        <v>23</v>
      </c>
      <c r="C104" s="25">
        <v>0</v>
      </c>
      <c r="D104" s="25">
        <v>0</v>
      </c>
      <c r="E104" s="25">
        <v>0</v>
      </c>
      <c r="F104" s="55">
        <f t="shared" si="6"/>
        <v>0</v>
      </c>
      <c r="G104" s="26">
        <f t="shared" si="7"/>
        <v>0</v>
      </c>
    </row>
    <row r="105" spans="1:7" x14ac:dyDescent="0.35">
      <c r="A105" s="23" t="s">
        <v>447</v>
      </c>
      <c r="B105" s="27" t="s">
        <v>526</v>
      </c>
      <c r="C105" s="25">
        <v>0</v>
      </c>
      <c r="D105" s="25">
        <v>0</v>
      </c>
      <c r="E105" s="25">
        <v>0</v>
      </c>
      <c r="F105" s="55">
        <f t="shared" si="6"/>
        <v>0</v>
      </c>
      <c r="G105" s="26">
        <f t="shared" si="7"/>
        <v>0</v>
      </c>
    </row>
    <row r="106" spans="1:7" ht="21" x14ac:dyDescent="0.35">
      <c r="A106" s="23" t="s">
        <v>428</v>
      </c>
      <c r="B106" s="27" t="s">
        <v>527</v>
      </c>
      <c r="C106" s="25">
        <v>0</v>
      </c>
      <c r="D106" s="25">
        <v>0</v>
      </c>
      <c r="E106" s="25">
        <v>0</v>
      </c>
      <c r="F106" s="55">
        <f t="shared" si="6"/>
        <v>0</v>
      </c>
      <c r="G106" s="26">
        <f t="shared" si="7"/>
        <v>0</v>
      </c>
    </row>
    <row r="107" spans="1:7" ht="21" x14ac:dyDescent="0.35">
      <c r="B107" s="27" t="s">
        <v>33</v>
      </c>
      <c r="C107" s="25">
        <v>0</v>
      </c>
      <c r="D107" s="25">
        <v>0</v>
      </c>
      <c r="E107" s="25">
        <v>0</v>
      </c>
      <c r="F107" s="55">
        <f t="shared" si="6"/>
        <v>0</v>
      </c>
      <c r="G107" s="26">
        <f t="shared" si="7"/>
        <v>0</v>
      </c>
    </row>
    <row r="108" spans="1:7" x14ac:dyDescent="0.35">
      <c r="A108" s="23" t="s">
        <v>469</v>
      </c>
      <c r="B108" s="27" t="s">
        <v>528</v>
      </c>
      <c r="C108" s="25">
        <v>0</v>
      </c>
      <c r="D108" s="25">
        <v>0</v>
      </c>
      <c r="E108" s="25">
        <v>0</v>
      </c>
      <c r="F108" s="55">
        <f t="shared" si="6"/>
        <v>0</v>
      </c>
      <c r="G108" s="26">
        <f t="shared" si="7"/>
        <v>0</v>
      </c>
    </row>
    <row r="109" spans="1:7" ht="31.5" x14ac:dyDescent="0.35">
      <c r="A109" s="23" t="s">
        <v>470</v>
      </c>
      <c r="B109" s="27" t="s">
        <v>56</v>
      </c>
      <c r="C109" s="25">
        <v>0</v>
      </c>
      <c r="D109" s="25">
        <v>0</v>
      </c>
      <c r="E109" s="25">
        <v>0</v>
      </c>
      <c r="F109" s="55">
        <f t="shared" si="6"/>
        <v>0</v>
      </c>
      <c r="G109" s="26">
        <f t="shared" si="7"/>
        <v>0</v>
      </c>
    </row>
    <row r="110" spans="1:7" x14ac:dyDescent="0.35">
      <c r="A110" s="23" t="s">
        <v>473</v>
      </c>
      <c r="B110" s="27" t="s">
        <v>60</v>
      </c>
      <c r="C110" s="25">
        <v>0</v>
      </c>
      <c r="D110" s="25">
        <v>0</v>
      </c>
      <c r="E110" s="25">
        <v>0</v>
      </c>
      <c r="F110" s="55">
        <f t="shared" si="6"/>
        <v>0</v>
      </c>
      <c r="G110" s="26">
        <f t="shared" si="7"/>
        <v>0</v>
      </c>
    </row>
    <row r="111" spans="1:7" x14ac:dyDescent="0.35">
      <c r="B111" s="27" t="s">
        <v>531</v>
      </c>
      <c r="C111" s="25">
        <v>0</v>
      </c>
      <c r="D111" s="25">
        <v>0</v>
      </c>
      <c r="E111" s="25">
        <v>0</v>
      </c>
      <c r="F111" s="55">
        <f t="shared" si="6"/>
        <v>0</v>
      </c>
      <c r="G111" s="26">
        <f t="shared" si="7"/>
        <v>0</v>
      </c>
    </row>
    <row r="112" spans="1:7" ht="21" x14ac:dyDescent="0.35">
      <c r="A112" s="23" t="s">
        <v>476</v>
      </c>
      <c r="B112" s="27" t="s">
        <v>62</v>
      </c>
      <c r="C112" s="25">
        <v>0</v>
      </c>
      <c r="D112" s="25">
        <v>0</v>
      </c>
      <c r="E112" s="25">
        <v>0</v>
      </c>
      <c r="F112" s="55">
        <f t="shared" si="6"/>
        <v>0</v>
      </c>
      <c r="G112" s="26">
        <f t="shared" si="7"/>
        <v>0</v>
      </c>
    </row>
    <row r="113" spans="1:7" x14ac:dyDescent="0.35">
      <c r="A113" s="23" t="s">
        <v>477</v>
      </c>
      <c r="B113" s="27" t="s">
        <v>532</v>
      </c>
      <c r="C113" s="25">
        <v>0</v>
      </c>
      <c r="D113" s="25">
        <v>0</v>
      </c>
      <c r="E113" s="25">
        <v>0</v>
      </c>
      <c r="F113" s="55">
        <f t="shared" si="6"/>
        <v>0</v>
      </c>
      <c r="G113" s="26">
        <f t="shared" si="7"/>
        <v>0</v>
      </c>
    </row>
    <row r="114" spans="1:7" x14ac:dyDescent="0.35">
      <c r="A114" s="23" t="s">
        <v>503</v>
      </c>
      <c r="B114" s="27" t="s">
        <v>533</v>
      </c>
      <c r="C114" s="25">
        <v>0</v>
      </c>
      <c r="D114" s="25">
        <v>0</v>
      </c>
      <c r="E114" s="25">
        <v>0</v>
      </c>
      <c r="F114" s="55">
        <f t="shared" si="6"/>
        <v>0</v>
      </c>
      <c r="G114" s="26">
        <f t="shared" si="7"/>
        <v>0</v>
      </c>
    </row>
    <row r="115" spans="1:7" x14ac:dyDescent="0.35">
      <c r="A115" s="23" t="s">
        <v>446</v>
      </c>
      <c r="B115" s="27" t="s">
        <v>75</v>
      </c>
      <c r="C115" s="25">
        <v>0</v>
      </c>
      <c r="D115" s="25">
        <v>0</v>
      </c>
      <c r="E115" s="25">
        <v>0</v>
      </c>
      <c r="F115" s="55">
        <f t="shared" si="6"/>
        <v>0</v>
      </c>
      <c r="G115" s="26">
        <f t="shared" si="7"/>
        <v>0</v>
      </c>
    </row>
    <row r="116" spans="1:7" x14ac:dyDescent="0.35">
      <c r="A116" s="23" t="s">
        <v>465</v>
      </c>
      <c r="B116" s="27" t="s">
        <v>534</v>
      </c>
      <c r="C116" s="25">
        <v>0</v>
      </c>
      <c r="D116" s="25">
        <v>0</v>
      </c>
      <c r="E116" s="25">
        <v>0</v>
      </c>
      <c r="F116" s="55">
        <f t="shared" si="6"/>
        <v>0</v>
      </c>
      <c r="G116" s="26">
        <f t="shared" si="7"/>
        <v>0</v>
      </c>
    </row>
    <row r="117" spans="1:7" x14ac:dyDescent="0.35">
      <c r="A117" s="23" t="s">
        <v>404</v>
      </c>
      <c r="B117" s="27" t="s">
        <v>85</v>
      </c>
      <c r="C117" s="25">
        <v>0</v>
      </c>
      <c r="D117" s="25">
        <v>0</v>
      </c>
      <c r="E117" s="25">
        <v>0</v>
      </c>
      <c r="F117" s="55">
        <f t="shared" si="6"/>
        <v>0</v>
      </c>
      <c r="G117" s="26">
        <f t="shared" si="7"/>
        <v>0</v>
      </c>
    </row>
    <row r="118" spans="1:7" x14ac:dyDescent="0.35">
      <c r="B118" s="27" t="s">
        <v>536</v>
      </c>
      <c r="C118" s="25">
        <v>0</v>
      </c>
      <c r="D118" s="25">
        <v>0</v>
      </c>
      <c r="E118" s="25">
        <v>0</v>
      </c>
      <c r="F118" s="55">
        <f t="shared" si="6"/>
        <v>0</v>
      </c>
      <c r="G118" s="26">
        <f t="shared" si="7"/>
        <v>0</v>
      </c>
    </row>
    <row r="119" spans="1:7" x14ac:dyDescent="0.35">
      <c r="C119" s="31">
        <f>SUM(C8:C118)</f>
        <v>11321659.040000001</v>
      </c>
      <c r="D119" s="31">
        <f t="shared" ref="D119:G119" si="8">SUM(D8:D118)</f>
        <v>631550.79999999981</v>
      </c>
      <c r="E119" s="31">
        <f t="shared" si="8"/>
        <v>7</v>
      </c>
      <c r="F119" s="31">
        <f t="shared" si="8"/>
        <v>11953216.840000002</v>
      </c>
      <c r="G119" s="31">
        <f t="shared" si="8"/>
        <v>11953.216839999995</v>
      </c>
    </row>
    <row r="120" spans="1:7" x14ac:dyDescent="0.35">
      <c r="C120" s="31">
        <f>C119/1000</f>
        <v>11321.65904</v>
      </c>
      <c r="D120" s="31">
        <f t="shared" ref="D120:G120" si="9">D119/1000</f>
        <v>631.55079999999987</v>
      </c>
      <c r="E120" s="31">
        <f t="shared" si="9"/>
        <v>7.0000000000000001E-3</v>
      </c>
      <c r="F120" s="31">
        <f t="shared" si="9"/>
        <v>11953.216840000001</v>
      </c>
      <c r="G120" s="31">
        <f t="shared" si="9"/>
        <v>11.953216839999996</v>
      </c>
    </row>
  </sheetData>
  <autoFilter ref="B6:G6" xr:uid="{6D0A4DA2-39DB-434A-BE9D-346AD23E18FA}">
    <sortState xmlns:xlrd2="http://schemas.microsoft.com/office/spreadsheetml/2017/richdata2" ref="B7:G118">
      <sortCondition descending="1" ref="F6"/>
    </sortState>
  </autoFilter>
  <mergeCells count="1">
    <mergeCell ref="B2:L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6A0F1-9564-4CE6-A613-6287131AD2A2}">
  <dimension ref="B1:N11"/>
  <sheetViews>
    <sheetView showGridLines="0" zoomScaleNormal="100" workbookViewId="0">
      <selection activeCell="C8" sqref="C8"/>
    </sheetView>
  </sheetViews>
  <sheetFormatPr baseColWidth="10" defaultRowHeight="14.5" x14ac:dyDescent="0.35"/>
  <cols>
    <col min="1" max="1" width="1.7265625" customWidth="1"/>
    <col min="3" max="3" width="12.36328125" customWidth="1"/>
    <col min="4" max="4" width="13.08984375" customWidth="1"/>
    <col min="5" max="5" width="9.6328125" bestFit="1" customWidth="1"/>
    <col min="6" max="6" width="12.90625" customWidth="1"/>
    <col min="7" max="7" width="11.453125" bestFit="1" customWidth="1"/>
    <col min="8" max="8" width="9.81640625" bestFit="1" customWidth="1"/>
    <col min="11" max="11" width="14.81640625" customWidth="1"/>
  </cols>
  <sheetData>
    <row r="1" spans="2:14" ht="15" thickBot="1" x14ac:dyDescent="0.4">
      <c r="B1" s="5"/>
      <c r="C1" s="5"/>
      <c r="D1" s="5"/>
      <c r="E1" s="5"/>
      <c r="F1" s="5"/>
      <c r="G1" s="5"/>
      <c r="H1" s="5"/>
      <c r="I1" s="5"/>
      <c r="J1" s="5"/>
      <c r="K1" s="5"/>
    </row>
    <row r="2" spans="2:14" ht="14.5" customHeight="1" x14ac:dyDescent="0.35">
      <c r="B2" s="82" t="s">
        <v>541</v>
      </c>
      <c r="C2" s="83"/>
      <c r="D2" s="83"/>
      <c r="E2" s="83"/>
      <c r="F2" s="83"/>
      <c r="G2" s="83"/>
      <c r="H2" s="83"/>
      <c r="I2" s="83"/>
      <c r="J2" s="83"/>
      <c r="K2" s="84"/>
      <c r="L2" s="14"/>
      <c r="M2" s="14"/>
      <c r="N2" s="14"/>
    </row>
    <row r="3" spans="2:14" x14ac:dyDescent="0.35">
      <c r="B3" s="85"/>
      <c r="C3" s="86"/>
      <c r="D3" s="86"/>
      <c r="E3" s="86"/>
      <c r="F3" s="86"/>
      <c r="G3" s="86"/>
      <c r="H3" s="86"/>
      <c r="I3" s="86"/>
      <c r="J3" s="86"/>
      <c r="K3" s="87"/>
      <c r="L3" s="14"/>
      <c r="M3" s="14"/>
      <c r="N3" s="14"/>
    </row>
    <row r="4" spans="2:14" ht="15" thickBot="1" x14ac:dyDescent="0.4">
      <c r="B4" s="88"/>
      <c r="C4" s="89"/>
      <c r="D4" s="89"/>
      <c r="E4" s="89"/>
      <c r="F4" s="89"/>
      <c r="G4" s="89"/>
      <c r="H4" s="89"/>
      <c r="I4" s="89"/>
      <c r="J4" s="89"/>
      <c r="K4" s="90"/>
      <c r="L4" s="14"/>
      <c r="M4" s="14"/>
      <c r="N4" s="14"/>
    </row>
    <row r="5" spans="2:14" x14ac:dyDescent="0.35">
      <c r="B5" s="5"/>
      <c r="C5" s="5"/>
      <c r="D5" s="5"/>
      <c r="E5" s="5"/>
      <c r="F5" s="5"/>
      <c r="G5" s="5"/>
      <c r="H5" s="5"/>
      <c r="I5" s="5"/>
      <c r="J5" s="5"/>
      <c r="K5" s="5"/>
    </row>
    <row r="6" spans="2:14" ht="29" x14ac:dyDescent="0.35">
      <c r="E6" s="37" t="s">
        <v>322</v>
      </c>
      <c r="F6" s="37" t="s">
        <v>323</v>
      </c>
      <c r="G6" s="37" t="s">
        <v>329</v>
      </c>
      <c r="H6" s="37" t="s">
        <v>324</v>
      </c>
    </row>
    <row r="7" spans="2:14" x14ac:dyDescent="0.35">
      <c r="E7" s="3" t="s">
        <v>325</v>
      </c>
      <c r="F7" s="3">
        <v>186</v>
      </c>
      <c r="G7" s="4">
        <f>(F7*100)/F11</f>
        <v>17.765042979942692</v>
      </c>
      <c r="H7" s="4">
        <v>4.3878022439996847E-2</v>
      </c>
    </row>
    <row r="8" spans="2:14" x14ac:dyDescent="0.35">
      <c r="E8" s="3" t="s">
        <v>326</v>
      </c>
      <c r="F8" s="3">
        <v>393</v>
      </c>
      <c r="G8" s="4">
        <f>(F8*100)/F11</f>
        <v>37.535816618911177</v>
      </c>
      <c r="H8" s="4">
        <v>0.9639176457364349</v>
      </c>
    </row>
    <row r="9" spans="2:14" x14ac:dyDescent="0.35">
      <c r="E9" s="3" t="s">
        <v>327</v>
      </c>
      <c r="F9" s="3">
        <v>312</v>
      </c>
      <c r="G9" s="4">
        <f>(F9*100)/F11</f>
        <v>29.799426934097422</v>
      </c>
      <c r="H9" s="4">
        <v>6.5577682111433484</v>
      </c>
    </row>
    <row r="10" spans="2:14" x14ac:dyDescent="0.35">
      <c r="E10" s="3" t="s">
        <v>328</v>
      </c>
      <c r="F10" s="3">
        <v>156</v>
      </c>
      <c r="G10" s="4">
        <f>(F10*100)/F11</f>
        <v>14.899713467048711</v>
      </c>
      <c r="H10" s="4">
        <v>92.434436120680218</v>
      </c>
    </row>
    <row r="11" spans="2:14" x14ac:dyDescent="0.35">
      <c r="E11" s="3" t="s">
        <v>309</v>
      </c>
      <c r="F11" s="3">
        <f>SUM(F7:F10)</f>
        <v>1047</v>
      </c>
      <c r="G11" s="3">
        <f t="shared" ref="G11:H11" si="0">SUM(G7:G10)</f>
        <v>100</v>
      </c>
      <c r="H11" s="3">
        <f t="shared" si="0"/>
        <v>100</v>
      </c>
    </row>
  </sheetData>
  <mergeCells count="1">
    <mergeCell ref="B2:K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E01E8-2AC6-4AA7-9296-45BEA46166BC}">
  <dimension ref="A1:N125"/>
  <sheetViews>
    <sheetView showGridLines="0" zoomScale="85" zoomScaleNormal="85" workbookViewId="0">
      <selection activeCell="B125" sqref="B125"/>
    </sheetView>
  </sheetViews>
  <sheetFormatPr baseColWidth="10" defaultColWidth="11.54296875" defaultRowHeight="14.5" x14ac:dyDescent="0.35"/>
  <cols>
    <col min="1" max="1" width="4" style="19" customWidth="1"/>
    <col min="2" max="2" width="85.90625" style="16" customWidth="1"/>
    <col min="3" max="3" width="8.453125" style="16" customWidth="1"/>
    <col min="4" max="4" width="7.08984375" style="16" customWidth="1"/>
    <col min="5" max="5" width="7" style="16" customWidth="1"/>
    <col min="6" max="6" width="8.453125" style="16" customWidth="1"/>
    <col min="7" max="7" width="6.6328125" style="16" customWidth="1"/>
    <col min="8" max="16384" width="11.54296875" style="16"/>
  </cols>
  <sheetData>
    <row r="1" spans="1:14" ht="15" thickBot="1" x14ac:dyDescent="0.4">
      <c r="A1" s="22"/>
    </row>
    <row r="2" spans="1:14" x14ac:dyDescent="0.35">
      <c r="A2" s="22"/>
      <c r="B2" s="91" t="s">
        <v>542</v>
      </c>
      <c r="C2" s="92"/>
      <c r="D2" s="92"/>
      <c r="E2" s="92"/>
      <c r="F2" s="92"/>
      <c r="G2" s="92"/>
      <c r="H2" s="92"/>
      <c r="I2" s="92"/>
      <c r="J2" s="92"/>
      <c r="K2" s="92"/>
      <c r="L2" s="92"/>
      <c r="M2" s="93"/>
      <c r="N2" s="20"/>
    </row>
    <row r="3" spans="1:14" x14ac:dyDescent="0.35">
      <c r="A3" s="22"/>
      <c r="B3" s="94"/>
      <c r="C3" s="95"/>
      <c r="D3" s="95"/>
      <c r="E3" s="95"/>
      <c r="F3" s="95"/>
      <c r="G3" s="95"/>
      <c r="H3" s="95"/>
      <c r="I3" s="95"/>
      <c r="J3" s="95"/>
      <c r="K3" s="95"/>
      <c r="L3" s="95"/>
      <c r="M3" s="96"/>
      <c r="N3" s="20"/>
    </row>
    <row r="4" spans="1:14" ht="15" thickBot="1" x14ac:dyDescent="0.4">
      <c r="A4" s="22"/>
      <c r="B4" s="97"/>
      <c r="C4" s="98"/>
      <c r="D4" s="98"/>
      <c r="E4" s="98"/>
      <c r="F4" s="98"/>
      <c r="G4" s="98"/>
      <c r="H4" s="98"/>
      <c r="I4" s="98"/>
      <c r="J4" s="98"/>
      <c r="K4" s="98"/>
      <c r="L4" s="98"/>
      <c r="M4" s="99"/>
      <c r="N4" s="20"/>
    </row>
    <row r="5" spans="1:14" x14ac:dyDescent="0.35">
      <c r="A5" s="22"/>
      <c r="C5" s="19">
        <f>(C7*100)/F7</f>
        <v>85.887300842616327</v>
      </c>
      <c r="D5" s="19">
        <f>(D7*100)/F7</f>
        <v>14.105999549785082</v>
      </c>
      <c r="E5" s="19">
        <f>(E7*100)/F7</f>
        <v>6.6996075985966547E-3</v>
      </c>
    </row>
    <row r="6" spans="1:14" ht="31.5" x14ac:dyDescent="0.35">
      <c r="B6" s="38" t="s">
        <v>0</v>
      </c>
      <c r="C6" s="38" t="s">
        <v>540</v>
      </c>
      <c r="D6" s="38" t="s">
        <v>311</v>
      </c>
      <c r="E6" s="38" t="s">
        <v>1</v>
      </c>
      <c r="F6" s="38" t="s">
        <v>511</v>
      </c>
      <c r="G6" s="38" t="s">
        <v>512</v>
      </c>
    </row>
    <row r="7" spans="1:14" x14ac:dyDescent="0.35">
      <c r="B7" s="24" t="s">
        <v>4</v>
      </c>
      <c r="C7" s="63">
        <v>16009304.98</v>
      </c>
      <c r="D7" s="63">
        <v>2629343.88</v>
      </c>
      <c r="E7" s="63">
        <v>1248.8</v>
      </c>
      <c r="F7" s="63">
        <f t="shared" ref="F7:F38" si="0">SUM(C7:E7)</f>
        <v>18639897.66</v>
      </c>
      <c r="G7" s="66">
        <f t="shared" ref="G7:G38" si="1">F7/1000</f>
        <v>18639.897659999999</v>
      </c>
    </row>
    <row r="8" spans="1:14" x14ac:dyDescent="0.35">
      <c r="A8" s="19" t="s">
        <v>312</v>
      </c>
      <c r="B8" s="101" t="s">
        <v>47</v>
      </c>
      <c r="C8" s="102">
        <v>5167435.76</v>
      </c>
      <c r="D8" s="102">
        <v>0.5</v>
      </c>
      <c r="E8" s="102">
        <v>0</v>
      </c>
      <c r="F8" s="65">
        <f t="shared" si="0"/>
        <v>5167436.26</v>
      </c>
      <c r="G8" s="65">
        <f t="shared" si="1"/>
        <v>5167.4362599999995</v>
      </c>
    </row>
    <row r="9" spans="1:14" ht="21" x14ac:dyDescent="0.35">
      <c r="A9" s="19" t="s">
        <v>313</v>
      </c>
      <c r="B9" s="101" t="s">
        <v>586</v>
      </c>
      <c r="C9" s="102">
        <v>3415250.46</v>
      </c>
      <c r="D9" s="102">
        <v>0</v>
      </c>
      <c r="E9" s="102">
        <v>0</v>
      </c>
      <c r="F9" s="65">
        <f t="shared" si="0"/>
        <v>3415250.46</v>
      </c>
      <c r="G9" s="65">
        <f t="shared" si="1"/>
        <v>3415.2504599999997</v>
      </c>
    </row>
    <row r="10" spans="1:14" x14ac:dyDescent="0.35">
      <c r="A10" s="19" t="s">
        <v>316</v>
      </c>
      <c r="B10" s="101" t="s">
        <v>40</v>
      </c>
      <c r="C10" s="102">
        <v>2303461.4700000002</v>
      </c>
      <c r="D10" s="102">
        <v>10038.4</v>
      </c>
      <c r="E10" s="102">
        <v>0</v>
      </c>
      <c r="F10" s="65">
        <f t="shared" si="0"/>
        <v>2313499.87</v>
      </c>
      <c r="G10" s="65">
        <f t="shared" si="1"/>
        <v>2313.4998700000001</v>
      </c>
    </row>
    <row r="11" spans="1:14" x14ac:dyDescent="0.35">
      <c r="A11" s="19" t="s">
        <v>314</v>
      </c>
      <c r="B11" s="101" t="s">
        <v>19</v>
      </c>
      <c r="C11" s="102">
        <v>271053.94</v>
      </c>
      <c r="D11" s="102">
        <v>973897.45</v>
      </c>
      <c r="E11" s="102">
        <v>0</v>
      </c>
      <c r="F11" s="65">
        <f t="shared" si="0"/>
        <v>1244951.3899999999</v>
      </c>
      <c r="G11" s="65">
        <f t="shared" si="1"/>
        <v>1244.9513899999999</v>
      </c>
    </row>
    <row r="12" spans="1:14" x14ac:dyDescent="0.35">
      <c r="A12" s="19" t="s">
        <v>315</v>
      </c>
      <c r="B12" s="101" t="s">
        <v>6</v>
      </c>
      <c r="C12" s="102">
        <v>1145419.21</v>
      </c>
      <c r="D12" s="102">
        <v>3976.9</v>
      </c>
      <c r="E12" s="102">
        <v>0</v>
      </c>
      <c r="F12" s="65">
        <f t="shared" si="0"/>
        <v>1149396.1099999999</v>
      </c>
      <c r="G12" s="65">
        <f t="shared" si="1"/>
        <v>1149.3961099999999</v>
      </c>
    </row>
    <row r="13" spans="1:14" x14ac:dyDescent="0.35">
      <c r="A13" s="19" t="s">
        <v>318</v>
      </c>
      <c r="B13" s="101" t="s">
        <v>35</v>
      </c>
      <c r="C13" s="102">
        <v>414742.87</v>
      </c>
      <c r="D13" s="102">
        <v>199598.93</v>
      </c>
      <c r="E13" s="102">
        <v>4</v>
      </c>
      <c r="F13" s="65">
        <f t="shared" si="0"/>
        <v>614345.80000000005</v>
      </c>
      <c r="G13" s="65">
        <f t="shared" si="1"/>
        <v>614.34580000000005</v>
      </c>
    </row>
    <row r="14" spans="1:14" x14ac:dyDescent="0.35">
      <c r="A14" s="19" t="s">
        <v>319</v>
      </c>
      <c r="B14" s="101" t="s">
        <v>29</v>
      </c>
      <c r="C14" s="102">
        <v>43662.1</v>
      </c>
      <c r="D14" s="102">
        <v>484787.84</v>
      </c>
      <c r="E14" s="102">
        <v>0</v>
      </c>
      <c r="F14" s="65">
        <f t="shared" si="0"/>
        <v>528449.94000000006</v>
      </c>
      <c r="G14" s="65">
        <f t="shared" si="1"/>
        <v>528.44994000000008</v>
      </c>
    </row>
    <row r="15" spans="1:14" x14ac:dyDescent="0.35">
      <c r="A15" s="19" t="s">
        <v>320</v>
      </c>
      <c r="B15" s="101" t="s">
        <v>9</v>
      </c>
      <c r="C15" s="102">
        <v>449831.71</v>
      </c>
      <c r="D15" s="102">
        <v>1421.62</v>
      </c>
      <c r="E15" s="102">
        <v>0</v>
      </c>
      <c r="F15" s="65">
        <f t="shared" si="0"/>
        <v>451253.33</v>
      </c>
      <c r="G15" s="65">
        <f t="shared" si="1"/>
        <v>451.25333000000001</v>
      </c>
    </row>
    <row r="16" spans="1:14" x14ac:dyDescent="0.35">
      <c r="A16" s="19" t="s">
        <v>537</v>
      </c>
      <c r="B16" s="101" t="s">
        <v>27</v>
      </c>
      <c r="C16" s="102">
        <v>360229.34</v>
      </c>
      <c r="D16" s="102">
        <v>14369.5</v>
      </c>
      <c r="E16" s="102">
        <v>0</v>
      </c>
      <c r="F16" s="65">
        <f t="shared" si="0"/>
        <v>374598.84</v>
      </c>
      <c r="G16" s="65">
        <f t="shared" si="1"/>
        <v>374.59884000000005</v>
      </c>
    </row>
    <row r="17" spans="1:7" x14ac:dyDescent="0.35">
      <c r="A17" s="19" t="s">
        <v>317</v>
      </c>
      <c r="B17" s="101" t="s">
        <v>49</v>
      </c>
      <c r="C17" s="102">
        <v>362937.8</v>
      </c>
      <c r="D17" s="102">
        <v>9055.5</v>
      </c>
      <c r="E17" s="102">
        <v>0</v>
      </c>
      <c r="F17" s="65">
        <f t="shared" si="0"/>
        <v>371993.3</v>
      </c>
      <c r="G17" s="65">
        <f t="shared" si="1"/>
        <v>371.99329999999998</v>
      </c>
    </row>
    <row r="18" spans="1:7" x14ac:dyDescent="0.35">
      <c r="B18" s="101" t="s">
        <v>48</v>
      </c>
      <c r="C18" s="102">
        <v>136226.20000000001</v>
      </c>
      <c r="D18" s="102">
        <v>156137.94</v>
      </c>
      <c r="E18" s="102">
        <v>0</v>
      </c>
      <c r="F18" s="65">
        <f t="shared" si="0"/>
        <v>292364.14</v>
      </c>
      <c r="G18" s="65">
        <f t="shared" si="1"/>
        <v>292.36414000000002</v>
      </c>
    </row>
    <row r="19" spans="1:7" x14ac:dyDescent="0.35">
      <c r="B19" s="27" t="s">
        <v>26</v>
      </c>
      <c r="C19" s="61">
        <v>248176.3</v>
      </c>
      <c r="D19" s="61">
        <v>29135.599999999999</v>
      </c>
      <c r="E19" s="61">
        <v>0</v>
      </c>
      <c r="F19" s="65">
        <f t="shared" si="0"/>
        <v>277311.89999999997</v>
      </c>
      <c r="G19" s="65">
        <f t="shared" si="1"/>
        <v>277.31189999999998</v>
      </c>
    </row>
    <row r="20" spans="1:7" ht="21" x14ac:dyDescent="0.35">
      <c r="B20" s="27" t="s">
        <v>100</v>
      </c>
      <c r="C20" s="61">
        <v>102782.08</v>
      </c>
      <c r="D20" s="61">
        <v>63983.57</v>
      </c>
      <c r="E20" s="61">
        <v>0</v>
      </c>
      <c r="F20" s="65">
        <f t="shared" si="0"/>
        <v>166765.65</v>
      </c>
      <c r="G20" s="65">
        <f t="shared" si="1"/>
        <v>166.76564999999999</v>
      </c>
    </row>
    <row r="21" spans="1:7" ht="21" x14ac:dyDescent="0.35">
      <c r="B21" s="101" t="s">
        <v>20</v>
      </c>
      <c r="C21" s="102">
        <v>138048.45000000001</v>
      </c>
      <c r="D21" s="102">
        <v>17254.599999999999</v>
      </c>
      <c r="E21" s="102">
        <v>0</v>
      </c>
      <c r="F21" s="103">
        <f t="shared" si="0"/>
        <v>155303.05000000002</v>
      </c>
      <c r="G21" s="65">
        <f t="shared" si="1"/>
        <v>155.30305000000001</v>
      </c>
    </row>
    <row r="22" spans="1:7" x14ac:dyDescent="0.35">
      <c r="B22" s="101" t="s">
        <v>42</v>
      </c>
      <c r="C22" s="102">
        <v>150245.5</v>
      </c>
      <c r="D22" s="102">
        <v>154.69999999999999</v>
      </c>
      <c r="E22" s="102">
        <v>0</v>
      </c>
      <c r="F22" s="103">
        <f t="shared" si="0"/>
        <v>150400.20000000001</v>
      </c>
      <c r="G22" s="65">
        <f t="shared" si="1"/>
        <v>150.40020000000001</v>
      </c>
    </row>
    <row r="23" spans="1:7" x14ac:dyDescent="0.35">
      <c r="B23" s="101" t="s">
        <v>78</v>
      </c>
      <c r="C23" s="102">
        <v>1150.18</v>
      </c>
      <c r="D23" s="102">
        <v>139724.29999999999</v>
      </c>
      <c r="E23" s="102">
        <v>0</v>
      </c>
      <c r="F23" s="103">
        <f t="shared" si="0"/>
        <v>140874.47999999998</v>
      </c>
      <c r="G23" s="65">
        <f t="shared" si="1"/>
        <v>140.87447999999998</v>
      </c>
    </row>
    <row r="24" spans="1:7" ht="31.5" x14ac:dyDescent="0.35">
      <c r="B24" s="101" t="s">
        <v>99</v>
      </c>
      <c r="C24" s="102">
        <v>129237.25</v>
      </c>
      <c r="D24" s="102">
        <v>46.6</v>
      </c>
      <c r="E24" s="102">
        <v>10.5</v>
      </c>
      <c r="F24" s="103">
        <f t="shared" si="0"/>
        <v>129294.35</v>
      </c>
      <c r="G24" s="65">
        <f t="shared" si="1"/>
        <v>129.29435000000001</v>
      </c>
    </row>
    <row r="25" spans="1:7" ht="42" x14ac:dyDescent="0.35">
      <c r="B25" s="101" t="s">
        <v>66</v>
      </c>
      <c r="C25" s="102">
        <v>121273.77</v>
      </c>
      <c r="D25" s="102">
        <v>634.70000000000005</v>
      </c>
      <c r="E25" s="102">
        <v>0</v>
      </c>
      <c r="F25" s="103">
        <f t="shared" si="0"/>
        <v>121908.47</v>
      </c>
      <c r="G25" s="65">
        <f t="shared" si="1"/>
        <v>121.90846999999999</v>
      </c>
    </row>
    <row r="26" spans="1:7" x14ac:dyDescent="0.35">
      <c r="B26" s="101" t="s">
        <v>18</v>
      </c>
      <c r="C26" s="102">
        <v>13750.81</v>
      </c>
      <c r="D26" s="102">
        <v>104642.45</v>
      </c>
      <c r="E26" s="102">
        <v>0</v>
      </c>
      <c r="F26" s="103">
        <f t="shared" si="0"/>
        <v>118393.26</v>
      </c>
      <c r="G26" s="65">
        <f t="shared" si="1"/>
        <v>118.39326</v>
      </c>
    </row>
    <row r="27" spans="1:7" x14ac:dyDescent="0.35">
      <c r="B27" s="101" t="s">
        <v>50</v>
      </c>
      <c r="C27" s="102">
        <v>113974.98</v>
      </c>
      <c r="D27" s="102">
        <v>0</v>
      </c>
      <c r="E27" s="102">
        <v>0</v>
      </c>
      <c r="F27" s="103">
        <f t="shared" si="0"/>
        <v>113974.98</v>
      </c>
      <c r="G27" s="65">
        <f t="shared" si="1"/>
        <v>113.97498</v>
      </c>
    </row>
    <row r="28" spans="1:7" x14ac:dyDescent="0.35">
      <c r="B28" s="101" t="s">
        <v>93</v>
      </c>
      <c r="C28" s="102">
        <v>18563.5</v>
      </c>
      <c r="D28" s="102">
        <v>92748.4</v>
      </c>
      <c r="E28" s="102">
        <v>0</v>
      </c>
      <c r="F28" s="103">
        <f t="shared" si="0"/>
        <v>111311.9</v>
      </c>
      <c r="G28" s="65">
        <f t="shared" si="1"/>
        <v>111.31189999999999</v>
      </c>
    </row>
    <row r="29" spans="1:7" x14ac:dyDescent="0.35">
      <c r="B29" s="101" t="s">
        <v>31</v>
      </c>
      <c r="C29" s="102">
        <v>57671.3</v>
      </c>
      <c r="D29" s="102">
        <v>51011.65</v>
      </c>
      <c r="E29" s="102">
        <v>0</v>
      </c>
      <c r="F29" s="103">
        <f t="shared" si="0"/>
        <v>108682.95000000001</v>
      </c>
      <c r="G29" s="65">
        <f t="shared" si="1"/>
        <v>108.68295000000001</v>
      </c>
    </row>
    <row r="30" spans="1:7" x14ac:dyDescent="0.35">
      <c r="B30" s="101" t="s">
        <v>28</v>
      </c>
      <c r="C30" s="102">
        <v>87299</v>
      </c>
      <c r="D30" s="102">
        <v>6895</v>
      </c>
      <c r="E30" s="102">
        <v>0</v>
      </c>
      <c r="F30" s="103">
        <f t="shared" si="0"/>
        <v>94194</v>
      </c>
      <c r="G30" s="65">
        <f t="shared" si="1"/>
        <v>94.194000000000003</v>
      </c>
    </row>
    <row r="31" spans="1:7" x14ac:dyDescent="0.35">
      <c r="B31" s="101" t="s">
        <v>5</v>
      </c>
      <c r="C31" s="102">
        <v>79278.14</v>
      </c>
      <c r="D31" s="102">
        <v>12221.4</v>
      </c>
      <c r="E31" s="102">
        <v>63.5</v>
      </c>
      <c r="F31" s="103">
        <f t="shared" si="0"/>
        <v>91563.04</v>
      </c>
      <c r="G31" s="65">
        <f t="shared" si="1"/>
        <v>91.563039999999987</v>
      </c>
    </row>
    <row r="32" spans="1:7" x14ac:dyDescent="0.35">
      <c r="B32" s="101" t="s">
        <v>36</v>
      </c>
      <c r="C32" s="102">
        <v>61404.5</v>
      </c>
      <c r="D32" s="102">
        <v>29332.46</v>
      </c>
      <c r="E32" s="102">
        <v>0</v>
      </c>
      <c r="F32" s="103">
        <f t="shared" si="0"/>
        <v>90736.959999999992</v>
      </c>
      <c r="G32" s="65">
        <f t="shared" si="1"/>
        <v>90.736959999999996</v>
      </c>
    </row>
    <row r="33" spans="2:7" x14ac:dyDescent="0.35">
      <c r="B33" s="27" t="s">
        <v>39</v>
      </c>
      <c r="C33" s="61">
        <v>70813.2</v>
      </c>
      <c r="D33" s="61">
        <v>3189</v>
      </c>
      <c r="E33" s="61">
        <v>0</v>
      </c>
      <c r="F33" s="65">
        <f t="shared" si="0"/>
        <v>74002.2</v>
      </c>
      <c r="G33" s="65">
        <f t="shared" si="1"/>
        <v>74.002200000000002</v>
      </c>
    </row>
    <row r="34" spans="2:7" ht="21" x14ac:dyDescent="0.35">
      <c r="B34" s="101" t="s">
        <v>96</v>
      </c>
      <c r="C34" s="102">
        <v>23212.55</v>
      </c>
      <c r="D34" s="102">
        <v>44758.95</v>
      </c>
      <c r="E34" s="102">
        <v>0</v>
      </c>
      <c r="F34" s="103">
        <f t="shared" si="0"/>
        <v>67971.5</v>
      </c>
      <c r="G34" s="65">
        <f t="shared" si="1"/>
        <v>67.971500000000006</v>
      </c>
    </row>
    <row r="35" spans="2:7" x14ac:dyDescent="0.35">
      <c r="B35" s="101" t="s">
        <v>10</v>
      </c>
      <c r="C35" s="102">
        <v>58399.46</v>
      </c>
      <c r="D35" s="102">
        <v>5566.1</v>
      </c>
      <c r="E35" s="102">
        <v>923</v>
      </c>
      <c r="F35" s="103">
        <f t="shared" si="0"/>
        <v>64888.56</v>
      </c>
      <c r="G35" s="65">
        <f t="shared" si="1"/>
        <v>64.888559999999998</v>
      </c>
    </row>
    <row r="36" spans="2:7" ht="21" x14ac:dyDescent="0.35">
      <c r="B36" s="101" t="s">
        <v>37</v>
      </c>
      <c r="C36" s="102">
        <v>15668.42</v>
      </c>
      <c r="D36" s="102">
        <v>34111.919999999998</v>
      </c>
      <c r="E36" s="102">
        <v>0</v>
      </c>
      <c r="F36" s="103">
        <f t="shared" si="0"/>
        <v>49780.34</v>
      </c>
      <c r="G36" s="65">
        <f t="shared" si="1"/>
        <v>49.780339999999995</v>
      </c>
    </row>
    <row r="37" spans="2:7" x14ac:dyDescent="0.35">
      <c r="B37" s="101" t="s">
        <v>90</v>
      </c>
      <c r="C37" s="102">
        <v>3597.2</v>
      </c>
      <c r="D37" s="102">
        <v>45757.3</v>
      </c>
      <c r="E37" s="102">
        <v>0</v>
      </c>
      <c r="F37" s="103">
        <f t="shared" si="0"/>
        <v>49354.5</v>
      </c>
      <c r="G37" s="65">
        <f t="shared" si="1"/>
        <v>49.354500000000002</v>
      </c>
    </row>
    <row r="38" spans="2:7" ht="21" x14ac:dyDescent="0.35">
      <c r="B38" s="101" t="s">
        <v>71</v>
      </c>
      <c r="C38" s="102">
        <v>43333.03</v>
      </c>
      <c r="D38" s="102">
        <v>0</v>
      </c>
      <c r="E38" s="102">
        <v>0</v>
      </c>
      <c r="F38" s="103">
        <f t="shared" si="0"/>
        <v>43333.03</v>
      </c>
      <c r="G38" s="65">
        <f t="shared" si="1"/>
        <v>43.333030000000001</v>
      </c>
    </row>
    <row r="39" spans="2:7" ht="21" x14ac:dyDescent="0.35">
      <c r="B39" s="101" t="s">
        <v>15</v>
      </c>
      <c r="C39" s="102">
        <v>40425.870000000003</v>
      </c>
      <c r="D39" s="102">
        <v>0</v>
      </c>
      <c r="E39" s="102">
        <v>0</v>
      </c>
      <c r="F39" s="103">
        <f t="shared" ref="F39:F70" si="2">SUM(C39:E39)</f>
        <v>40425.870000000003</v>
      </c>
      <c r="G39" s="65">
        <f t="shared" ref="G39:G70" si="3">F39/1000</f>
        <v>40.425870000000003</v>
      </c>
    </row>
    <row r="40" spans="2:7" x14ac:dyDescent="0.35">
      <c r="B40" s="101" t="s">
        <v>43</v>
      </c>
      <c r="C40" s="102">
        <v>34926.22</v>
      </c>
      <c r="D40" s="102">
        <v>102</v>
      </c>
      <c r="E40" s="102">
        <v>0</v>
      </c>
      <c r="F40" s="103">
        <f t="shared" si="2"/>
        <v>35028.22</v>
      </c>
      <c r="G40" s="65">
        <f t="shared" si="3"/>
        <v>35.028220000000005</v>
      </c>
    </row>
    <row r="41" spans="2:7" x14ac:dyDescent="0.35">
      <c r="B41" s="101" t="s">
        <v>21</v>
      </c>
      <c r="C41" s="102">
        <v>34660.800000000003</v>
      </c>
      <c r="D41" s="102">
        <v>250</v>
      </c>
      <c r="E41" s="102">
        <v>0</v>
      </c>
      <c r="F41" s="103">
        <f t="shared" si="2"/>
        <v>34910.800000000003</v>
      </c>
      <c r="G41" s="65">
        <f t="shared" si="3"/>
        <v>34.910800000000002</v>
      </c>
    </row>
    <row r="42" spans="2:7" x14ac:dyDescent="0.35">
      <c r="B42" s="101" t="s">
        <v>7</v>
      </c>
      <c r="C42" s="102">
        <v>31691.45</v>
      </c>
      <c r="D42" s="102">
        <v>646.36</v>
      </c>
      <c r="E42" s="102">
        <v>220.8</v>
      </c>
      <c r="F42" s="103">
        <f t="shared" si="2"/>
        <v>32558.61</v>
      </c>
      <c r="G42" s="65">
        <f t="shared" si="3"/>
        <v>32.558610000000002</v>
      </c>
    </row>
    <row r="43" spans="2:7" x14ac:dyDescent="0.35">
      <c r="B43" s="101" t="s">
        <v>64</v>
      </c>
      <c r="C43" s="102">
        <v>23002.78</v>
      </c>
      <c r="D43" s="102">
        <v>0</v>
      </c>
      <c r="E43" s="102">
        <v>0</v>
      </c>
      <c r="F43" s="103">
        <f t="shared" si="2"/>
        <v>23002.78</v>
      </c>
      <c r="G43" s="65">
        <f t="shared" si="3"/>
        <v>23.002779999999998</v>
      </c>
    </row>
    <row r="44" spans="2:7" x14ac:dyDescent="0.35">
      <c r="B44" s="101" t="s">
        <v>91</v>
      </c>
      <c r="C44" s="102">
        <v>19799.689999999999</v>
      </c>
      <c r="D44" s="102">
        <v>0</v>
      </c>
      <c r="E44" s="102">
        <v>0</v>
      </c>
      <c r="F44" s="103">
        <f t="shared" si="2"/>
        <v>19799.689999999999</v>
      </c>
      <c r="G44" s="65">
        <f t="shared" si="3"/>
        <v>19.799689999999998</v>
      </c>
    </row>
    <row r="45" spans="2:7" x14ac:dyDescent="0.35">
      <c r="B45" s="101" t="s">
        <v>24</v>
      </c>
      <c r="C45" s="102">
        <v>19101</v>
      </c>
      <c r="D45" s="102">
        <v>138.91999999999999</v>
      </c>
      <c r="E45" s="102">
        <v>0</v>
      </c>
      <c r="F45" s="103">
        <f t="shared" si="2"/>
        <v>19239.919999999998</v>
      </c>
      <c r="G45" s="65">
        <f t="shared" si="3"/>
        <v>19.239919999999998</v>
      </c>
    </row>
    <row r="46" spans="2:7" x14ac:dyDescent="0.35">
      <c r="B46" s="101" t="s">
        <v>83</v>
      </c>
      <c r="C46" s="102">
        <v>14020.45</v>
      </c>
      <c r="D46" s="102">
        <v>3719.83</v>
      </c>
      <c r="E46" s="102">
        <v>12</v>
      </c>
      <c r="F46" s="103">
        <f t="shared" si="2"/>
        <v>17752.28</v>
      </c>
      <c r="G46" s="65">
        <f t="shared" si="3"/>
        <v>17.752279999999999</v>
      </c>
    </row>
    <row r="47" spans="2:7" ht="21" x14ac:dyDescent="0.35">
      <c r="B47" s="101" t="s">
        <v>65</v>
      </c>
      <c r="C47" s="102">
        <v>15954.36</v>
      </c>
      <c r="D47" s="102">
        <v>6.9</v>
      </c>
      <c r="E47" s="102">
        <v>0</v>
      </c>
      <c r="F47" s="103">
        <f t="shared" si="2"/>
        <v>15961.26</v>
      </c>
      <c r="G47" s="65">
        <f t="shared" si="3"/>
        <v>15.961259999999999</v>
      </c>
    </row>
    <row r="48" spans="2:7" ht="21" x14ac:dyDescent="0.35">
      <c r="B48" s="101" t="s">
        <v>46</v>
      </c>
      <c r="C48" s="102">
        <v>15611.58</v>
      </c>
      <c r="D48" s="102">
        <v>1.9</v>
      </c>
      <c r="E48" s="102">
        <v>15</v>
      </c>
      <c r="F48" s="103">
        <f t="shared" si="2"/>
        <v>15628.48</v>
      </c>
      <c r="G48" s="65">
        <f t="shared" si="3"/>
        <v>15.62848</v>
      </c>
    </row>
    <row r="49" spans="2:7" x14ac:dyDescent="0.35">
      <c r="B49" s="101" t="s">
        <v>38</v>
      </c>
      <c r="C49" s="102">
        <v>7854.4</v>
      </c>
      <c r="D49" s="102">
        <v>7751.7</v>
      </c>
      <c r="E49" s="102">
        <v>0</v>
      </c>
      <c r="F49" s="103">
        <f t="shared" si="2"/>
        <v>15606.099999999999</v>
      </c>
      <c r="G49" s="65">
        <f t="shared" si="3"/>
        <v>15.606099999999998</v>
      </c>
    </row>
    <row r="50" spans="2:7" x14ac:dyDescent="0.35">
      <c r="B50" s="101" t="s">
        <v>73</v>
      </c>
      <c r="C50" s="102">
        <v>15565.2</v>
      </c>
      <c r="D50" s="102">
        <v>0</v>
      </c>
      <c r="E50" s="102">
        <v>0</v>
      </c>
      <c r="F50" s="103">
        <f t="shared" si="2"/>
        <v>15565.2</v>
      </c>
      <c r="G50" s="65">
        <f t="shared" si="3"/>
        <v>15.565200000000001</v>
      </c>
    </row>
    <row r="51" spans="2:7" x14ac:dyDescent="0.35">
      <c r="B51" s="101" t="s">
        <v>82</v>
      </c>
      <c r="C51" s="102">
        <v>7183.3</v>
      </c>
      <c r="D51" s="102">
        <v>7952.65</v>
      </c>
      <c r="E51" s="102">
        <v>0</v>
      </c>
      <c r="F51" s="103">
        <f t="shared" si="2"/>
        <v>15135.95</v>
      </c>
      <c r="G51" s="65">
        <f t="shared" si="3"/>
        <v>15.135950000000001</v>
      </c>
    </row>
    <row r="52" spans="2:7" ht="21" x14ac:dyDescent="0.35">
      <c r="B52" s="101" t="s">
        <v>101</v>
      </c>
      <c r="C52" s="102">
        <v>8016.67</v>
      </c>
      <c r="D52" s="102">
        <v>6553.94</v>
      </c>
      <c r="E52" s="102">
        <v>0</v>
      </c>
      <c r="F52" s="103">
        <f t="shared" si="2"/>
        <v>14570.61</v>
      </c>
      <c r="G52" s="65">
        <f t="shared" si="3"/>
        <v>14.57061</v>
      </c>
    </row>
    <row r="53" spans="2:7" x14ac:dyDescent="0.35">
      <c r="B53" s="101" t="s">
        <v>13</v>
      </c>
      <c r="C53" s="102">
        <v>3636.1</v>
      </c>
      <c r="D53" s="102">
        <v>10570</v>
      </c>
      <c r="E53" s="102">
        <v>0</v>
      </c>
      <c r="F53" s="103">
        <f t="shared" si="2"/>
        <v>14206.1</v>
      </c>
      <c r="G53" s="65">
        <f t="shared" si="3"/>
        <v>14.206100000000001</v>
      </c>
    </row>
    <row r="54" spans="2:7" x14ac:dyDescent="0.35">
      <c r="B54" s="101" t="s">
        <v>69</v>
      </c>
      <c r="C54" s="102">
        <v>13081.3</v>
      </c>
      <c r="D54" s="102">
        <v>0</v>
      </c>
      <c r="E54" s="102">
        <v>0</v>
      </c>
      <c r="F54" s="103">
        <f t="shared" si="2"/>
        <v>13081.3</v>
      </c>
      <c r="G54" s="65">
        <f t="shared" si="3"/>
        <v>13.081299999999999</v>
      </c>
    </row>
    <row r="55" spans="2:7" x14ac:dyDescent="0.35">
      <c r="B55" s="101" t="s">
        <v>54</v>
      </c>
      <c r="C55" s="102">
        <v>4389</v>
      </c>
      <c r="D55" s="102">
        <v>8206.56</v>
      </c>
      <c r="E55" s="102">
        <v>0</v>
      </c>
      <c r="F55" s="103">
        <f t="shared" si="2"/>
        <v>12595.56</v>
      </c>
      <c r="G55" s="65">
        <f t="shared" si="3"/>
        <v>12.595559999999999</v>
      </c>
    </row>
    <row r="56" spans="2:7" ht="21" x14ac:dyDescent="0.35">
      <c r="B56" s="101" t="s">
        <v>97</v>
      </c>
      <c r="C56" s="102">
        <v>9061.73</v>
      </c>
      <c r="D56" s="102">
        <v>2851.5</v>
      </c>
      <c r="E56" s="102">
        <v>0</v>
      </c>
      <c r="F56" s="103">
        <f t="shared" si="2"/>
        <v>11913.23</v>
      </c>
      <c r="G56" s="65">
        <f t="shared" si="3"/>
        <v>11.91323</v>
      </c>
    </row>
    <row r="57" spans="2:7" ht="21" x14ac:dyDescent="0.35">
      <c r="B57" s="101" t="s">
        <v>63</v>
      </c>
      <c r="C57" s="102">
        <v>8034.15</v>
      </c>
      <c r="D57" s="102">
        <v>1104</v>
      </c>
      <c r="E57" s="102">
        <v>0</v>
      </c>
      <c r="F57" s="103">
        <f t="shared" si="2"/>
        <v>9138.15</v>
      </c>
      <c r="G57" s="65">
        <f t="shared" si="3"/>
        <v>9.1381499999999996</v>
      </c>
    </row>
    <row r="58" spans="2:7" x14ac:dyDescent="0.35">
      <c r="B58" s="101" t="s">
        <v>30</v>
      </c>
      <c r="C58" s="102">
        <v>6416.45</v>
      </c>
      <c r="D58" s="102">
        <v>2392</v>
      </c>
      <c r="E58" s="102">
        <v>0</v>
      </c>
      <c r="F58" s="103">
        <f t="shared" si="2"/>
        <v>8808.4500000000007</v>
      </c>
      <c r="G58" s="65">
        <f t="shared" si="3"/>
        <v>8.8084500000000006</v>
      </c>
    </row>
    <row r="59" spans="2:7" ht="21" x14ac:dyDescent="0.35">
      <c r="B59" s="101" t="s">
        <v>59</v>
      </c>
      <c r="C59" s="102">
        <v>8633.5499999999993</v>
      </c>
      <c r="D59" s="102">
        <v>5.46</v>
      </c>
      <c r="E59" s="102">
        <v>0</v>
      </c>
      <c r="F59" s="103">
        <f t="shared" si="2"/>
        <v>8639.0099999999984</v>
      </c>
      <c r="G59" s="65">
        <f t="shared" si="3"/>
        <v>8.639009999999999</v>
      </c>
    </row>
    <row r="60" spans="2:7" ht="31.5" x14ac:dyDescent="0.35">
      <c r="B60" s="101" t="s">
        <v>52</v>
      </c>
      <c r="C60" s="102">
        <v>571.29999999999995</v>
      </c>
      <c r="D60" s="102">
        <v>7423.9</v>
      </c>
      <c r="E60" s="102">
        <v>0</v>
      </c>
      <c r="F60" s="103">
        <f t="shared" si="2"/>
        <v>7995.2</v>
      </c>
      <c r="G60" s="65">
        <f t="shared" si="3"/>
        <v>7.9951999999999996</v>
      </c>
    </row>
    <row r="61" spans="2:7" x14ac:dyDescent="0.35">
      <c r="B61" s="101" t="s">
        <v>16</v>
      </c>
      <c r="C61" s="102">
        <v>1585.84</v>
      </c>
      <c r="D61" s="102">
        <v>5614</v>
      </c>
      <c r="E61" s="102">
        <v>0</v>
      </c>
      <c r="F61" s="103">
        <f t="shared" si="2"/>
        <v>7199.84</v>
      </c>
      <c r="G61" s="65">
        <f t="shared" si="3"/>
        <v>7.19984</v>
      </c>
    </row>
    <row r="62" spans="2:7" ht="21" x14ac:dyDescent="0.35">
      <c r="B62" s="101" t="s">
        <v>23</v>
      </c>
      <c r="C62" s="102">
        <v>0</v>
      </c>
      <c r="D62" s="102">
        <v>6906</v>
      </c>
      <c r="E62" s="102">
        <v>0</v>
      </c>
      <c r="F62" s="103">
        <f t="shared" si="2"/>
        <v>6906</v>
      </c>
      <c r="G62" s="65">
        <f t="shared" si="3"/>
        <v>6.9059999999999997</v>
      </c>
    </row>
    <row r="63" spans="2:7" x14ac:dyDescent="0.35">
      <c r="B63" s="101" t="s">
        <v>3</v>
      </c>
      <c r="C63" s="102">
        <v>84</v>
      </c>
      <c r="D63" s="102">
        <v>6458.4</v>
      </c>
      <c r="E63" s="102">
        <v>0</v>
      </c>
      <c r="F63" s="103">
        <f t="shared" si="2"/>
        <v>6542.4</v>
      </c>
      <c r="G63" s="65">
        <f t="shared" si="3"/>
        <v>6.5423999999999998</v>
      </c>
    </row>
    <row r="64" spans="2:7" x14ac:dyDescent="0.35">
      <c r="B64" s="101" t="s">
        <v>68</v>
      </c>
      <c r="C64" s="102">
        <v>5601</v>
      </c>
      <c r="D64" s="102">
        <v>0</v>
      </c>
      <c r="E64" s="102">
        <v>0</v>
      </c>
      <c r="F64" s="103">
        <f t="shared" si="2"/>
        <v>5601</v>
      </c>
      <c r="G64" s="65">
        <f t="shared" si="3"/>
        <v>5.601</v>
      </c>
    </row>
    <row r="65" spans="2:7" ht="21" x14ac:dyDescent="0.35">
      <c r="B65" s="101" t="s">
        <v>88</v>
      </c>
      <c r="C65" s="102">
        <v>5454.83</v>
      </c>
      <c r="D65" s="102">
        <v>0</v>
      </c>
      <c r="E65" s="102">
        <v>0</v>
      </c>
      <c r="F65" s="103">
        <f t="shared" si="2"/>
        <v>5454.83</v>
      </c>
      <c r="G65" s="65">
        <f t="shared" si="3"/>
        <v>5.4548300000000003</v>
      </c>
    </row>
    <row r="66" spans="2:7" x14ac:dyDescent="0.35">
      <c r="B66" s="101" t="s">
        <v>74</v>
      </c>
      <c r="C66" s="102">
        <v>4560</v>
      </c>
      <c r="D66" s="102">
        <v>131</v>
      </c>
      <c r="E66" s="102">
        <v>0</v>
      </c>
      <c r="F66" s="103">
        <f t="shared" si="2"/>
        <v>4691</v>
      </c>
      <c r="G66" s="65">
        <f t="shared" si="3"/>
        <v>4.6909999999999998</v>
      </c>
    </row>
    <row r="67" spans="2:7" x14ac:dyDescent="0.35">
      <c r="B67" s="101" t="s">
        <v>85</v>
      </c>
      <c r="C67" s="102">
        <v>4210.25</v>
      </c>
      <c r="D67" s="102">
        <v>143.08000000000001</v>
      </c>
      <c r="E67" s="102">
        <v>0</v>
      </c>
      <c r="F67" s="103">
        <f t="shared" si="2"/>
        <v>4353.33</v>
      </c>
      <c r="G67" s="65">
        <f t="shared" si="3"/>
        <v>4.3533299999999997</v>
      </c>
    </row>
    <row r="68" spans="2:7" x14ac:dyDescent="0.35">
      <c r="B68" s="101" t="s">
        <v>102</v>
      </c>
      <c r="C68" s="102">
        <v>3698</v>
      </c>
      <c r="D68" s="102">
        <v>0</v>
      </c>
      <c r="E68" s="102">
        <v>0</v>
      </c>
      <c r="F68" s="103">
        <f t="shared" si="2"/>
        <v>3698</v>
      </c>
      <c r="G68" s="65">
        <f t="shared" si="3"/>
        <v>3.698</v>
      </c>
    </row>
    <row r="69" spans="2:7" x14ac:dyDescent="0.35">
      <c r="B69" s="101" t="s">
        <v>22</v>
      </c>
      <c r="C69" s="102">
        <v>0</v>
      </c>
      <c r="D69" s="102">
        <v>3687.36</v>
      </c>
      <c r="E69" s="102">
        <v>0</v>
      </c>
      <c r="F69" s="103">
        <f t="shared" si="2"/>
        <v>3687.36</v>
      </c>
      <c r="G69" s="65">
        <f t="shared" si="3"/>
        <v>3.68736</v>
      </c>
    </row>
    <row r="70" spans="2:7" ht="21" x14ac:dyDescent="0.35">
      <c r="B70" s="101" t="s">
        <v>87</v>
      </c>
      <c r="C70" s="102">
        <v>3467.86</v>
      </c>
      <c r="D70" s="102">
        <v>0</v>
      </c>
      <c r="E70" s="102">
        <v>0</v>
      </c>
      <c r="F70" s="103">
        <f t="shared" si="2"/>
        <v>3467.86</v>
      </c>
      <c r="G70" s="65">
        <f t="shared" si="3"/>
        <v>3.4678599999999999</v>
      </c>
    </row>
    <row r="71" spans="2:7" x14ac:dyDescent="0.35">
      <c r="B71" s="101" t="s">
        <v>41</v>
      </c>
      <c r="C71" s="102">
        <v>788</v>
      </c>
      <c r="D71" s="102">
        <v>2460</v>
      </c>
      <c r="E71" s="102">
        <v>0</v>
      </c>
      <c r="F71" s="103">
        <f t="shared" ref="F71:F102" si="4">SUM(C71:E71)</f>
        <v>3248</v>
      </c>
      <c r="G71" s="65">
        <f t="shared" ref="G71:G102" si="5">F71/1000</f>
        <v>3.2480000000000002</v>
      </c>
    </row>
    <row r="72" spans="2:7" x14ac:dyDescent="0.35">
      <c r="B72" s="101" t="s">
        <v>8</v>
      </c>
      <c r="C72" s="102">
        <v>3244.2</v>
      </c>
      <c r="D72" s="102">
        <v>0</v>
      </c>
      <c r="E72" s="102">
        <v>0</v>
      </c>
      <c r="F72" s="103">
        <f t="shared" si="4"/>
        <v>3244.2</v>
      </c>
      <c r="G72" s="65">
        <f t="shared" si="5"/>
        <v>3.2441999999999998</v>
      </c>
    </row>
    <row r="73" spans="2:7" x14ac:dyDescent="0.35">
      <c r="B73" s="101" t="s">
        <v>70</v>
      </c>
      <c r="C73" s="102">
        <v>1945.9</v>
      </c>
      <c r="D73" s="102">
        <v>1224.1400000000001</v>
      </c>
      <c r="E73" s="102">
        <v>0</v>
      </c>
      <c r="F73" s="103">
        <f t="shared" si="4"/>
        <v>3170.04</v>
      </c>
      <c r="G73" s="65">
        <f t="shared" si="5"/>
        <v>3.1700399999999997</v>
      </c>
    </row>
    <row r="74" spans="2:7" x14ac:dyDescent="0.35">
      <c r="B74" s="101" t="s">
        <v>61</v>
      </c>
      <c r="C74" s="102">
        <v>3053.1</v>
      </c>
      <c r="D74" s="102">
        <v>0</v>
      </c>
      <c r="E74" s="102">
        <v>0</v>
      </c>
      <c r="F74" s="103">
        <f t="shared" si="4"/>
        <v>3053.1</v>
      </c>
      <c r="G74" s="65">
        <f t="shared" si="5"/>
        <v>3.0530999999999997</v>
      </c>
    </row>
    <row r="75" spans="2:7" x14ac:dyDescent="0.35">
      <c r="B75" s="101" t="s">
        <v>44</v>
      </c>
      <c r="C75" s="102">
        <v>3027.35</v>
      </c>
      <c r="D75" s="102">
        <v>0</v>
      </c>
      <c r="E75" s="102">
        <v>0</v>
      </c>
      <c r="F75" s="103">
        <f t="shared" si="4"/>
        <v>3027.35</v>
      </c>
      <c r="G75" s="65">
        <f t="shared" si="5"/>
        <v>3.0273499999999998</v>
      </c>
    </row>
    <row r="76" spans="2:7" ht="21" x14ac:dyDescent="0.35">
      <c r="B76" s="101" t="s">
        <v>76</v>
      </c>
      <c r="C76" s="102">
        <v>862.25</v>
      </c>
      <c r="D76" s="102">
        <v>1924.7</v>
      </c>
      <c r="E76" s="102">
        <v>0</v>
      </c>
      <c r="F76" s="103">
        <f t="shared" si="4"/>
        <v>2786.95</v>
      </c>
      <c r="G76" s="65">
        <f t="shared" si="5"/>
        <v>2.78695</v>
      </c>
    </row>
    <row r="77" spans="2:7" x14ac:dyDescent="0.35">
      <c r="B77" s="101" t="s">
        <v>45</v>
      </c>
      <c r="C77" s="102">
        <v>1421.1</v>
      </c>
      <c r="D77" s="102">
        <v>908.59</v>
      </c>
      <c r="E77" s="102">
        <v>0</v>
      </c>
      <c r="F77" s="103">
        <f t="shared" si="4"/>
        <v>2329.69</v>
      </c>
      <c r="G77" s="65">
        <f t="shared" si="5"/>
        <v>2.3296900000000003</v>
      </c>
    </row>
    <row r="78" spans="2:7" ht="21" x14ac:dyDescent="0.35">
      <c r="B78" s="101" t="s">
        <v>12</v>
      </c>
      <c r="C78" s="102">
        <v>2141.7600000000002</v>
      </c>
      <c r="D78" s="102">
        <v>0</v>
      </c>
      <c r="E78" s="102">
        <v>0</v>
      </c>
      <c r="F78" s="103">
        <f t="shared" si="4"/>
        <v>2141.7600000000002</v>
      </c>
      <c r="G78" s="65">
        <f t="shared" si="5"/>
        <v>2.1417600000000001</v>
      </c>
    </row>
    <row r="79" spans="2:7" x14ac:dyDescent="0.35">
      <c r="B79" s="101" t="s">
        <v>11</v>
      </c>
      <c r="C79" s="102">
        <v>942.01</v>
      </c>
      <c r="D79" s="102">
        <v>955.78</v>
      </c>
      <c r="E79" s="102">
        <v>0</v>
      </c>
      <c r="F79" s="103">
        <f t="shared" si="4"/>
        <v>1897.79</v>
      </c>
      <c r="G79" s="65">
        <f t="shared" si="5"/>
        <v>1.8977899999999999</v>
      </c>
    </row>
    <row r="80" spans="2:7" x14ac:dyDescent="0.35">
      <c r="B80" s="101" t="s">
        <v>67</v>
      </c>
      <c r="C80" s="102">
        <v>1660.3</v>
      </c>
      <c r="D80" s="102">
        <v>0</v>
      </c>
      <c r="E80" s="102">
        <v>0</v>
      </c>
      <c r="F80" s="103">
        <f t="shared" si="4"/>
        <v>1660.3</v>
      </c>
      <c r="G80" s="65">
        <f t="shared" si="5"/>
        <v>1.6602999999999999</v>
      </c>
    </row>
    <row r="81" spans="2:7" x14ac:dyDescent="0.35">
      <c r="B81" s="101" t="s">
        <v>84</v>
      </c>
      <c r="C81" s="102">
        <v>1526.36</v>
      </c>
      <c r="D81" s="102">
        <v>0</v>
      </c>
      <c r="E81" s="102">
        <v>0</v>
      </c>
      <c r="F81" s="103">
        <f t="shared" si="4"/>
        <v>1526.36</v>
      </c>
      <c r="G81" s="65">
        <f t="shared" si="5"/>
        <v>1.5263599999999999</v>
      </c>
    </row>
    <row r="82" spans="2:7" x14ac:dyDescent="0.35">
      <c r="B82" s="101" t="s">
        <v>25</v>
      </c>
      <c r="C82" s="102">
        <v>87.9</v>
      </c>
      <c r="D82" s="102">
        <v>1376.8</v>
      </c>
      <c r="E82" s="102">
        <v>0</v>
      </c>
      <c r="F82" s="103">
        <f t="shared" si="4"/>
        <v>1464.7</v>
      </c>
      <c r="G82" s="65">
        <f t="shared" si="5"/>
        <v>1.4647000000000001</v>
      </c>
    </row>
    <row r="83" spans="2:7" x14ac:dyDescent="0.35">
      <c r="B83" s="101" t="s">
        <v>14</v>
      </c>
      <c r="C83" s="102">
        <v>1396.41</v>
      </c>
      <c r="D83" s="102">
        <v>0</v>
      </c>
      <c r="E83" s="102">
        <v>0</v>
      </c>
      <c r="F83" s="103">
        <f t="shared" si="4"/>
        <v>1396.41</v>
      </c>
      <c r="G83" s="65">
        <f t="shared" si="5"/>
        <v>1.3964100000000002</v>
      </c>
    </row>
    <row r="84" spans="2:7" ht="21" x14ac:dyDescent="0.35">
      <c r="B84" s="101" t="s">
        <v>81</v>
      </c>
      <c r="C84" s="102">
        <v>370.05</v>
      </c>
      <c r="D84" s="102">
        <v>830</v>
      </c>
      <c r="E84" s="102">
        <v>0</v>
      </c>
      <c r="F84" s="103">
        <f t="shared" si="4"/>
        <v>1200.05</v>
      </c>
      <c r="G84" s="65">
        <f t="shared" si="5"/>
        <v>1.2000500000000001</v>
      </c>
    </row>
    <row r="85" spans="2:7" x14ac:dyDescent="0.35">
      <c r="B85" s="101" t="s">
        <v>86</v>
      </c>
      <c r="C85" s="102">
        <v>963.27</v>
      </c>
      <c r="D85" s="102">
        <v>85.88</v>
      </c>
      <c r="E85" s="102">
        <v>0</v>
      </c>
      <c r="F85" s="103">
        <f t="shared" si="4"/>
        <v>1049.1500000000001</v>
      </c>
      <c r="G85" s="65">
        <f t="shared" si="5"/>
        <v>1.04915</v>
      </c>
    </row>
    <row r="86" spans="2:7" x14ac:dyDescent="0.35">
      <c r="B86" s="101" t="s">
        <v>95</v>
      </c>
      <c r="C86" s="102">
        <v>841.53</v>
      </c>
      <c r="D86" s="102">
        <v>148.19999999999999</v>
      </c>
      <c r="E86" s="102">
        <v>0</v>
      </c>
      <c r="F86" s="103">
        <f t="shared" si="4"/>
        <v>989.73</v>
      </c>
      <c r="G86" s="65">
        <f t="shared" si="5"/>
        <v>0.98973</v>
      </c>
    </row>
    <row r="87" spans="2:7" x14ac:dyDescent="0.35">
      <c r="B87" s="101" t="s">
        <v>529</v>
      </c>
      <c r="C87" s="102">
        <v>0</v>
      </c>
      <c r="D87" s="102">
        <v>930.6</v>
      </c>
      <c r="E87" s="102">
        <v>0</v>
      </c>
      <c r="F87" s="103">
        <f t="shared" si="4"/>
        <v>930.6</v>
      </c>
      <c r="G87" s="65">
        <f t="shared" si="5"/>
        <v>0.93059999999999998</v>
      </c>
    </row>
    <row r="88" spans="2:7" ht="21" x14ac:dyDescent="0.35">
      <c r="B88" s="101" t="s">
        <v>527</v>
      </c>
      <c r="C88" s="102">
        <v>914</v>
      </c>
      <c r="D88" s="102">
        <v>0</v>
      </c>
      <c r="E88" s="102">
        <v>0</v>
      </c>
      <c r="F88" s="103">
        <f t="shared" si="4"/>
        <v>914</v>
      </c>
      <c r="G88" s="65">
        <f t="shared" si="5"/>
        <v>0.91400000000000003</v>
      </c>
    </row>
    <row r="89" spans="2:7" ht="21" x14ac:dyDescent="0.35">
      <c r="B89" s="101" t="s">
        <v>79</v>
      </c>
      <c r="C89" s="102">
        <v>718.3</v>
      </c>
      <c r="D89" s="102">
        <v>0</v>
      </c>
      <c r="E89" s="102">
        <v>0</v>
      </c>
      <c r="F89" s="103">
        <f t="shared" si="4"/>
        <v>718.3</v>
      </c>
      <c r="G89" s="65">
        <f t="shared" si="5"/>
        <v>0.71829999999999994</v>
      </c>
    </row>
    <row r="90" spans="2:7" x14ac:dyDescent="0.35">
      <c r="B90" s="101" t="s">
        <v>92</v>
      </c>
      <c r="C90" s="102">
        <v>617</v>
      </c>
      <c r="D90" s="102">
        <v>0</v>
      </c>
      <c r="E90" s="102">
        <v>0</v>
      </c>
      <c r="F90" s="103">
        <f t="shared" si="4"/>
        <v>617</v>
      </c>
      <c r="G90" s="65">
        <f t="shared" si="5"/>
        <v>0.61699999999999999</v>
      </c>
    </row>
    <row r="91" spans="2:7" ht="21" x14ac:dyDescent="0.35">
      <c r="B91" s="101" t="s">
        <v>62</v>
      </c>
      <c r="C91" s="102">
        <v>578</v>
      </c>
      <c r="D91" s="102">
        <v>0</v>
      </c>
      <c r="E91" s="102">
        <v>0</v>
      </c>
      <c r="F91" s="103">
        <f t="shared" si="4"/>
        <v>578</v>
      </c>
      <c r="G91" s="65">
        <f t="shared" si="5"/>
        <v>0.57799999999999996</v>
      </c>
    </row>
    <row r="92" spans="2:7" ht="21" x14ac:dyDescent="0.35">
      <c r="B92" s="101" t="s">
        <v>530</v>
      </c>
      <c r="C92" s="102">
        <v>252</v>
      </c>
      <c r="D92" s="102">
        <v>246</v>
      </c>
      <c r="E92" s="102">
        <v>0</v>
      </c>
      <c r="F92" s="103">
        <f t="shared" si="4"/>
        <v>498</v>
      </c>
      <c r="G92" s="65">
        <f t="shared" si="5"/>
        <v>0.498</v>
      </c>
    </row>
    <row r="93" spans="2:7" ht="21" x14ac:dyDescent="0.35">
      <c r="B93" s="101" t="s">
        <v>98</v>
      </c>
      <c r="C93" s="102">
        <v>472</v>
      </c>
      <c r="D93" s="102">
        <v>0</v>
      </c>
      <c r="E93" s="102">
        <v>0</v>
      </c>
      <c r="F93" s="103">
        <f t="shared" si="4"/>
        <v>472</v>
      </c>
      <c r="G93" s="65">
        <f t="shared" si="5"/>
        <v>0.47199999999999998</v>
      </c>
    </row>
    <row r="94" spans="2:7" x14ac:dyDescent="0.35">
      <c r="B94" s="101" t="s">
        <v>17</v>
      </c>
      <c r="C94" s="102">
        <v>459.8</v>
      </c>
      <c r="D94" s="102">
        <v>0</v>
      </c>
      <c r="E94" s="102">
        <v>0</v>
      </c>
      <c r="F94" s="103">
        <f t="shared" si="4"/>
        <v>459.8</v>
      </c>
      <c r="G94" s="65">
        <f t="shared" si="5"/>
        <v>0.45979999999999999</v>
      </c>
    </row>
    <row r="95" spans="2:7" x14ac:dyDescent="0.35">
      <c r="B95" s="101" t="s">
        <v>94</v>
      </c>
      <c r="C95" s="102">
        <v>441.6</v>
      </c>
      <c r="D95" s="102">
        <v>7</v>
      </c>
      <c r="E95" s="102">
        <v>0</v>
      </c>
      <c r="F95" s="103">
        <f t="shared" si="4"/>
        <v>448.6</v>
      </c>
      <c r="G95" s="65">
        <f t="shared" si="5"/>
        <v>0.4486</v>
      </c>
    </row>
    <row r="96" spans="2:7" x14ac:dyDescent="0.35">
      <c r="B96" s="101" t="s">
        <v>51</v>
      </c>
      <c r="C96" s="102">
        <v>357.8</v>
      </c>
      <c r="D96" s="102">
        <v>43</v>
      </c>
      <c r="E96" s="102">
        <v>0</v>
      </c>
      <c r="F96" s="103">
        <f t="shared" si="4"/>
        <v>400.8</v>
      </c>
      <c r="G96" s="65">
        <f t="shared" si="5"/>
        <v>0.40079999999999999</v>
      </c>
    </row>
    <row r="97" spans="2:7" ht="21" x14ac:dyDescent="0.35">
      <c r="B97" s="101" t="s">
        <v>80</v>
      </c>
      <c r="C97" s="102">
        <v>348.5</v>
      </c>
      <c r="D97" s="102">
        <v>0</v>
      </c>
      <c r="E97" s="102">
        <v>0</v>
      </c>
      <c r="F97" s="103">
        <f t="shared" si="4"/>
        <v>348.5</v>
      </c>
      <c r="G97" s="65">
        <f t="shared" si="5"/>
        <v>0.34849999999999998</v>
      </c>
    </row>
    <row r="98" spans="2:7" x14ac:dyDescent="0.35">
      <c r="B98" s="101" t="s">
        <v>33</v>
      </c>
      <c r="C98" s="102">
        <v>343.53</v>
      </c>
      <c r="D98" s="102">
        <v>0</v>
      </c>
      <c r="E98" s="102">
        <v>0</v>
      </c>
      <c r="F98" s="103">
        <f t="shared" si="4"/>
        <v>343.53</v>
      </c>
      <c r="G98" s="65">
        <f t="shared" si="5"/>
        <v>0.34352999999999995</v>
      </c>
    </row>
    <row r="99" spans="2:7" x14ac:dyDescent="0.35">
      <c r="B99" s="101" t="s">
        <v>72</v>
      </c>
      <c r="C99" s="102">
        <v>322.2</v>
      </c>
      <c r="D99" s="102">
        <v>0</v>
      </c>
      <c r="E99" s="102">
        <v>0</v>
      </c>
      <c r="F99" s="103">
        <f t="shared" si="4"/>
        <v>322.2</v>
      </c>
      <c r="G99" s="65">
        <f t="shared" si="5"/>
        <v>0.32219999999999999</v>
      </c>
    </row>
    <row r="100" spans="2:7" x14ac:dyDescent="0.35">
      <c r="B100" s="101" t="s">
        <v>53</v>
      </c>
      <c r="C100" s="102">
        <v>130.69999999999999</v>
      </c>
      <c r="D100" s="102">
        <v>188.25</v>
      </c>
      <c r="E100" s="102">
        <v>0</v>
      </c>
      <c r="F100" s="103">
        <f t="shared" si="4"/>
        <v>318.95</v>
      </c>
      <c r="G100" s="65">
        <f t="shared" si="5"/>
        <v>0.31895000000000001</v>
      </c>
    </row>
    <row r="101" spans="2:7" ht="31.5" x14ac:dyDescent="0.35">
      <c r="B101" s="101" t="s">
        <v>56</v>
      </c>
      <c r="C101" s="102">
        <v>224</v>
      </c>
      <c r="D101" s="102">
        <v>0</v>
      </c>
      <c r="E101" s="102">
        <v>0</v>
      </c>
      <c r="F101" s="103">
        <f t="shared" si="4"/>
        <v>224</v>
      </c>
      <c r="G101" s="65">
        <f t="shared" si="5"/>
        <v>0.224</v>
      </c>
    </row>
    <row r="102" spans="2:7" ht="21" x14ac:dyDescent="0.35">
      <c r="B102" s="101" t="s">
        <v>57</v>
      </c>
      <c r="C102" s="102">
        <v>221</v>
      </c>
      <c r="D102" s="102">
        <v>0</v>
      </c>
      <c r="E102" s="102">
        <v>0</v>
      </c>
      <c r="F102" s="103">
        <f t="shared" si="4"/>
        <v>221</v>
      </c>
      <c r="G102" s="65">
        <f t="shared" si="5"/>
        <v>0.221</v>
      </c>
    </row>
    <row r="103" spans="2:7" ht="21" x14ac:dyDescent="0.35">
      <c r="B103" s="101" t="s">
        <v>58</v>
      </c>
      <c r="C103" s="102">
        <v>0</v>
      </c>
      <c r="D103" s="102">
        <v>221</v>
      </c>
      <c r="E103" s="102">
        <v>0</v>
      </c>
      <c r="F103" s="103">
        <f t="shared" ref="F103:F118" si="6">SUM(C103:E103)</f>
        <v>221</v>
      </c>
      <c r="G103" s="65">
        <f t="shared" ref="G103:G118" si="7">F103/1000</f>
        <v>0.221</v>
      </c>
    </row>
    <row r="104" spans="2:7" x14ac:dyDescent="0.35">
      <c r="B104" s="101" t="s">
        <v>526</v>
      </c>
      <c r="C104" s="102">
        <v>0</v>
      </c>
      <c r="D104" s="102">
        <v>210</v>
      </c>
      <c r="E104" s="102">
        <v>0</v>
      </c>
      <c r="F104" s="103">
        <f t="shared" si="6"/>
        <v>210</v>
      </c>
      <c r="G104" s="65">
        <f t="shared" si="7"/>
        <v>0.21</v>
      </c>
    </row>
    <row r="105" spans="2:7" x14ac:dyDescent="0.35">
      <c r="B105" s="101" t="s">
        <v>534</v>
      </c>
      <c r="C105" s="102">
        <v>0</v>
      </c>
      <c r="D105" s="102">
        <v>178.8</v>
      </c>
      <c r="E105" s="102">
        <v>0</v>
      </c>
      <c r="F105" s="103">
        <f t="shared" si="6"/>
        <v>178.8</v>
      </c>
      <c r="G105" s="65">
        <f t="shared" si="7"/>
        <v>0.17880000000000001</v>
      </c>
    </row>
    <row r="106" spans="2:7" x14ac:dyDescent="0.35">
      <c r="B106" s="101" t="s">
        <v>533</v>
      </c>
      <c r="C106" s="102">
        <v>0</v>
      </c>
      <c r="D106" s="102">
        <v>166</v>
      </c>
      <c r="E106" s="102">
        <v>0</v>
      </c>
      <c r="F106" s="103">
        <f t="shared" si="6"/>
        <v>166</v>
      </c>
      <c r="G106" s="65">
        <f t="shared" si="7"/>
        <v>0.16600000000000001</v>
      </c>
    </row>
    <row r="107" spans="2:7" x14ac:dyDescent="0.35">
      <c r="B107" s="101" t="s">
        <v>60</v>
      </c>
      <c r="C107" s="102">
        <v>0</v>
      </c>
      <c r="D107" s="102">
        <v>127.3</v>
      </c>
      <c r="E107" s="102">
        <v>0</v>
      </c>
      <c r="F107" s="103">
        <f t="shared" si="6"/>
        <v>127.3</v>
      </c>
      <c r="G107" s="65">
        <f t="shared" si="7"/>
        <v>0.1273</v>
      </c>
    </row>
    <row r="108" spans="2:7" ht="31.5" x14ac:dyDescent="0.35">
      <c r="B108" s="101" t="s">
        <v>32</v>
      </c>
      <c r="C108" s="102">
        <v>83</v>
      </c>
      <c r="D108" s="102">
        <v>0</v>
      </c>
      <c r="E108" s="102">
        <v>0</v>
      </c>
      <c r="F108" s="103">
        <f t="shared" si="6"/>
        <v>83</v>
      </c>
      <c r="G108" s="65">
        <f t="shared" si="7"/>
        <v>8.3000000000000004E-2</v>
      </c>
    </row>
    <row r="109" spans="2:7" x14ac:dyDescent="0.35">
      <c r="B109" s="101" t="s">
        <v>535</v>
      </c>
      <c r="C109" s="102">
        <v>0</v>
      </c>
      <c r="D109" s="102">
        <v>36</v>
      </c>
      <c r="E109" s="102">
        <v>0</v>
      </c>
      <c r="F109" s="103">
        <f t="shared" si="6"/>
        <v>36</v>
      </c>
      <c r="G109" s="65">
        <f t="shared" si="7"/>
        <v>3.5999999999999997E-2</v>
      </c>
    </row>
    <row r="110" spans="2:7" ht="31.5" x14ac:dyDescent="0.35">
      <c r="B110" s="101" t="s">
        <v>55</v>
      </c>
      <c r="C110" s="102">
        <v>32.200000000000003</v>
      </c>
      <c r="D110" s="102">
        <v>0</v>
      </c>
      <c r="E110" s="102">
        <v>0</v>
      </c>
      <c r="F110" s="103">
        <f t="shared" si="6"/>
        <v>32.200000000000003</v>
      </c>
      <c r="G110" s="65">
        <f t="shared" si="7"/>
        <v>3.2199999999999999E-2</v>
      </c>
    </row>
    <row r="111" spans="2:7" x14ac:dyDescent="0.35">
      <c r="B111" s="101" t="s">
        <v>34</v>
      </c>
      <c r="C111" s="102">
        <v>20</v>
      </c>
      <c r="D111" s="102">
        <v>5</v>
      </c>
      <c r="E111" s="102">
        <v>0</v>
      </c>
      <c r="F111" s="103">
        <f t="shared" si="6"/>
        <v>25</v>
      </c>
      <c r="G111" s="65">
        <f t="shared" si="7"/>
        <v>2.5000000000000001E-2</v>
      </c>
    </row>
    <row r="112" spans="2:7" x14ac:dyDescent="0.35">
      <c r="B112" s="101" t="s">
        <v>77</v>
      </c>
      <c r="C112" s="102">
        <v>22.8</v>
      </c>
      <c r="D112" s="102">
        <v>0</v>
      </c>
      <c r="E112" s="102">
        <v>0</v>
      </c>
      <c r="F112" s="103">
        <f t="shared" si="6"/>
        <v>22.8</v>
      </c>
      <c r="G112" s="65">
        <f t="shared" si="7"/>
        <v>2.2800000000000001E-2</v>
      </c>
    </row>
    <row r="113" spans="2:7" x14ac:dyDescent="0.35">
      <c r="B113" s="101" t="s">
        <v>532</v>
      </c>
      <c r="C113" s="102">
        <v>18.2</v>
      </c>
      <c r="D113" s="102">
        <v>0</v>
      </c>
      <c r="E113" s="102">
        <v>0</v>
      </c>
      <c r="F113" s="103">
        <f t="shared" si="6"/>
        <v>18.2</v>
      </c>
      <c r="G113" s="65">
        <f t="shared" si="7"/>
        <v>1.8200000000000001E-2</v>
      </c>
    </row>
    <row r="114" spans="2:7" x14ac:dyDescent="0.35">
      <c r="B114" s="101" t="s">
        <v>536</v>
      </c>
      <c r="C114" s="102">
        <v>12</v>
      </c>
      <c r="D114" s="102">
        <v>0</v>
      </c>
      <c r="E114" s="102">
        <v>0</v>
      </c>
      <c r="F114" s="103">
        <f t="shared" si="6"/>
        <v>12</v>
      </c>
      <c r="G114" s="65">
        <f t="shared" si="7"/>
        <v>1.2E-2</v>
      </c>
    </row>
    <row r="115" spans="2:7" x14ac:dyDescent="0.35">
      <c r="B115" s="101" t="s">
        <v>531</v>
      </c>
      <c r="C115" s="102">
        <v>8.4499999999999993</v>
      </c>
      <c r="D115" s="102">
        <v>0</v>
      </c>
      <c r="E115" s="102">
        <v>0</v>
      </c>
      <c r="F115" s="103">
        <f t="shared" si="6"/>
        <v>8.4499999999999993</v>
      </c>
      <c r="G115" s="65">
        <f t="shared" si="7"/>
        <v>8.4499999999999992E-3</v>
      </c>
    </row>
    <row r="116" spans="2:7" x14ac:dyDescent="0.35">
      <c r="B116" s="101" t="s">
        <v>528</v>
      </c>
      <c r="C116" s="102">
        <v>6.8</v>
      </c>
      <c r="D116" s="102">
        <v>0</v>
      </c>
      <c r="E116" s="102">
        <v>0</v>
      </c>
      <c r="F116" s="103">
        <f t="shared" si="6"/>
        <v>6.8</v>
      </c>
      <c r="G116" s="65">
        <f t="shared" si="7"/>
        <v>6.7999999999999996E-3</v>
      </c>
    </row>
    <row r="117" spans="2:7" x14ac:dyDescent="0.35">
      <c r="B117" s="101" t="s">
        <v>89</v>
      </c>
      <c r="C117" s="102">
        <v>0</v>
      </c>
      <c r="D117" s="102">
        <v>0.1</v>
      </c>
      <c r="E117" s="102">
        <v>0</v>
      </c>
      <c r="F117" s="103">
        <f t="shared" si="6"/>
        <v>0.1</v>
      </c>
      <c r="G117" s="65">
        <f t="shared" si="7"/>
        <v>1E-4</v>
      </c>
    </row>
    <row r="118" spans="2:7" x14ac:dyDescent="0.35">
      <c r="B118" s="101" t="s">
        <v>75</v>
      </c>
      <c r="C118" s="102">
        <v>0</v>
      </c>
      <c r="D118" s="102">
        <v>0</v>
      </c>
      <c r="E118" s="102">
        <v>0</v>
      </c>
      <c r="F118" s="103">
        <f t="shared" si="6"/>
        <v>0</v>
      </c>
      <c r="G118" s="65">
        <f t="shared" si="7"/>
        <v>0</v>
      </c>
    </row>
    <row r="119" spans="2:7" x14ac:dyDescent="0.35">
      <c r="B119" s="104"/>
      <c r="C119" s="104"/>
      <c r="D119" s="104"/>
      <c r="E119" s="104"/>
      <c r="F119" s="104"/>
    </row>
    <row r="120" spans="2:7" x14ac:dyDescent="0.35">
      <c r="B120" s="104"/>
      <c r="C120" s="104"/>
      <c r="D120" s="104"/>
      <c r="E120" s="104"/>
      <c r="F120" s="104"/>
    </row>
    <row r="124" spans="2:7" x14ac:dyDescent="0.35">
      <c r="B124" s="104"/>
      <c r="C124" s="113"/>
      <c r="D124" s="113"/>
      <c r="E124" s="113"/>
      <c r="F124" s="104"/>
    </row>
    <row r="125" spans="2:7" x14ac:dyDescent="0.35">
      <c r="B125" s="104"/>
      <c r="C125" s="104"/>
      <c r="D125" s="104"/>
      <c r="E125" s="104"/>
      <c r="F125" s="104"/>
    </row>
  </sheetData>
  <autoFilter ref="B6:G116" xr:uid="{C01E01E8-2AC6-4AA7-9296-45BEA46166BC}">
    <sortState xmlns:xlrd2="http://schemas.microsoft.com/office/spreadsheetml/2017/richdata2" ref="B7:G118">
      <sortCondition descending="1" ref="F6:F116"/>
    </sortState>
  </autoFilter>
  <mergeCells count="1">
    <mergeCell ref="B2:M4"/>
  </mergeCells>
  <phoneticPr fontId="15"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7668C-62C9-4D6C-9E0D-7F7404D4EB94}">
  <sheetPr filterMode="1"/>
  <dimension ref="A1:N117"/>
  <sheetViews>
    <sheetView showGridLines="0" zoomScale="70" zoomScaleNormal="70" workbookViewId="0">
      <selection activeCell="B77" sqref="B77"/>
    </sheetView>
  </sheetViews>
  <sheetFormatPr baseColWidth="10" defaultRowHeight="14.5" x14ac:dyDescent="0.35"/>
  <cols>
    <col min="1" max="1" width="1.81640625" style="42" customWidth="1"/>
    <col min="2" max="2" width="66.36328125" customWidth="1"/>
  </cols>
  <sheetData>
    <row r="1" spans="1:14" s="16" customFormat="1" ht="15" thickBot="1" x14ac:dyDescent="0.4">
      <c r="A1" s="42"/>
    </row>
    <row r="2" spans="1:14" s="16" customFormat="1" ht="14.4" customHeight="1" x14ac:dyDescent="0.35">
      <c r="A2" s="42"/>
      <c r="B2" s="91" t="s">
        <v>542</v>
      </c>
      <c r="C2" s="92"/>
      <c r="D2" s="92"/>
      <c r="E2" s="92"/>
      <c r="F2" s="92"/>
      <c r="G2" s="92"/>
      <c r="H2" s="92"/>
      <c r="I2" s="92"/>
      <c r="J2" s="92"/>
      <c r="K2" s="92"/>
      <c r="L2" s="92"/>
      <c r="M2" s="93"/>
      <c r="N2" s="20"/>
    </row>
    <row r="3" spans="1:14" s="16" customFormat="1" x14ac:dyDescent="0.35">
      <c r="A3" s="42"/>
      <c r="B3" s="94"/>
      <c r="C3" s="95"/>
      <c r="D3" s="95"/>
      <c r="E3" s="95"/>
      <c r="F3" s="95"/>
      <c r="G3" s="95"/>
      <c r="H3" s="95"/>
      <c r="I3" s="95"/>
      <c r="J3" s="95"/>
      <c r="K3" s="95"/>
      <c r="L3" s="95"/>
      <c r="M3" s="96"/>
      <c r="N3" s="20"/>
    </row>
    <row r="4" spans="1:14" s="16" customFormat="1" ht="15" thickBot="1" x14ac:dyDescent="0.4">
      <c r="A4" s="42"/>
      <c r="B4" s="97"/>
      <c r="C4" s="98"/>
      <c r="D4" s="98"/>
      <c r="E4" s="98"/>
      <c r="F4" s="98"/>
      <c r="G4" s="98"/>
      <c r="H4" s="98"/>
      <c r="I4" s="98"/>
      <c r="J4" s="98"/>
      <c r="K4" s="98"/>
      <c r="L4" s="98"/>
      <c r="M4" s="99"/>
      <c r="N4" s="20"/>
    </row>
    <row r="5" spans="1:14" s="16" customFormat="1" x14ac:dyDescent="0.35">
      <c r="A5" s="42"/>
    </row>
    <row r="6" spans="1:14" ht="21" x14ac:dyDescent="0.35">
      <c r="A6" s="43"/>
      <c r="B6" s="41" t="s">
        <v>0</v>
      </c>
      <c r="C6" s="41" t="s">
        <v>310</v>
      </c>
      <c r="D6" s="41" t="s">
        <v>311</v>
      </c>
      <c r="E6" s="41" t="s">
        <v>1</v>
      </c>
      <c r="F6" s="39" t="s">
        <v>511</v>
      </c>
      <c r="G6" s="39" t="s">
        <v>512</v>
      </c>
    </row>
    <row r="7" spans="1:14" ht="66" hidden="1" customHeight="1" x14ac:dyDescent="0.35">
      <c r="A7" s="21" t="s">
        <v>330</v>
      </c>
      <c r="B7" s="27" t="s">
        <v>47</v>
      </c>
      <c r="C7" s="28">
        <v>5167435.76</v>
      </c>
      <c r="D7" s="28">
        <v>0.5</v>
      </c>
      <c r="E7" s="28">
        <v>0</v>
      </c>
      <c r="F7" s="40">
        <f t="shared" ref="F7:F38" si="0">SUM(C7:E7)</f>
        <v>5167436.26</v>
      </c>
      <c r="G7" s="40">
        <f t="shared" ref="G7:G38" si="1">F7/1000</f>
        <v>5167.4362599999995</v>
      </c>
    </row>
    <row r="8" spans="1:14" ht="21" hidden="1" x14ac:dyDescent="0.35">
      <c r="A8" s="21" t="s">
        <v>331</v>
      </c>
      <c r="B8" s="27" t="s">
        <v>2</v>
      </c>
      <c r="C8" s="28">
        <v>3415250.46</v>
      </c>
      <c r="D8" s="28">
        <v>0</v>
      </c>
      <c r="E8" s="28">
        <v>0</v>
      </c>
      <c r="F8" s="40">
        <f t="shared" si="0"/>
        <v>3415250.46</v>
      </c>
      <c r="G8" s="40">
        <f t="shared" si="1"/>
        <v>3415.2504599999997</v>
      </c>
    </row>
    <row r="9" spans="1:14" hidden="1" x14ac:dyDescent="0.35">
      <c r="A9" s="21" t="s">
        <v>332</v>
      </c>
      <c r="B9" s="27" t="s">
        <v>40</v>
      </c>
      <c r="C9" s="28">
        <v>2303461.4700000002</v>
      </c>
      <c r="D9" s="28">
        <v>10038.4</v>
      </c>
      <c r="E9" s="28">
        <v>0</v>
      </c>
      <c r="F9" s="40">
        <f t="shared" si="0"/>
        <v>2313499.87</v>
      </c>
      <c r="G9" s="40">
        <f t="shared" si="1"/>
        <v>2313.4998700000001</v>
      </c>
    </row>
    <row r="10" spans="1:14" hidden="1" x14ac:dyDescent="0.35">
      <c r="A10" s="21" t="s">
        <v>335</v>
      </c>
      <c r="B10" s="27" t="s">
        <v>19</v>
      </c>
      <c r="C10" s="28">
        <v>271053.94</v>
      </c>
      <c r="D10" s="28">
        <v>973897.45</v>
      </c>
      <c r="E10" s="28">
        <v>0</v>
      </c>
      <c r="F10" s="40">
        <f t="shared" si="0"/>
        <v>1244951.3899999999</v>
      </c>
      <c r="G10" s="40">
        <f t="shared" si="1"/>
        <v>1244.9513899999999</v>
      </c>
    </row>
    <row r="11" spans="1:14" ht="21" hidden="1" x14ac:dyDescent="0.35">
      <c r="A11" s="21" t="s">
        <v>336</v>
      </c>
      <c r="B11" s="27" t="s">
        <v>6</v>
      </c>
      <c r="C11" s="28">
        <v>1145419.21</v>
      </c>
      <c r="D11" s="28">
        <v>3976.9</v>
      </c>
      <c r="E11" s="28">
        <v>0</v>
      </c>
      <c r="F11" s="40">
        <f t="shared" si="0"/>
        <v>1149396.1099999999</v>
      </c>
      <c r="G11" s="40">
        <f t="shared" si="1"/>
        <v>1149.3961099999999</v>
      </c>
    </row>
    <row r="12" spans="1:14" ht="21" hidden="1" x14ac:dyDescent="0.35">
      <c r="A12" s="21" t="s">
        <v>343</v>
      </c>
      <c r="B12" s="27" t="s">
        <v>35</v>
      </c>
      <c r="C12" s="28">
        <v>414742.87</v>
      </c>
      <c r="D12" s="28">
        <v>199598.93</v>
      </c>
      <c r="E12" s="28">
        <v>4</v>
      </c>
      <c r="F12" s="40">
        <f t="shared" si="0"/>
        <v>614345.80000000005</v>
      </c>
      <c r="G12" s="40">
        <f t="shared" si="1"/>
        <v>614.34580000000005</v>
      </c>
    </row>
    <row r="13" spans="1:14" hidden="1" x14ac:dyDescent="0.35">
      <c r="A13" s="21" t="s">
        <v>337</v>
      </c>
      <c r="B13" s="27" t="s">
        <v>29</v>
      </c>
      <c r="C13" s="28">
        <v>43662.1</v>
      </c>
      <c r="D13" s="28">
        <v>484787.84</v>
      </c>
      <c r="E13" s="28">
        <v>0</v>
      </c>
      <c r="F13" s="40">
        <f t="shared" si="0"/>
        <v>528449.94000000006</v>
      </c>
      <c r="G13" s="40">
        <f t="shared" si="1"/>
        <v>528.44994000000008</v>
      </c>
    </row>
    <row r="14" spans="1:14" ht="25.25" hidden="1" customHeight="1" x14ac:dyDescent="0.35">
      <c r="A14" s="21" t="s">
        <v>338</v>
      </c>
      <c r="B14" s="27" t="s">
        <v>9</v>
      </c>
      <c r="C14" s="28">
        <v>449831.71</v>
      </c>
      <c r="D14" s="28">
        <v>1421.62</v>
      </c>
      <c r="E14" s="28">
        <v>0</v>
      </c>
      <c r="F14" s="40">
        <f t="shared" si="0"/>
        <v>451253.33</v>
      </c>
      <c r="G14" s="40">
        <f t="shared" si="1"/>
        <v>451.25333000000001</v>
      </c>
    </row>
    <row r="15" spans="1:14" ht="21" hidden="1" x14ac:dyDescent="0.35">
      <c r="A15" s="21" t="s">
        <v>339</v>
      </c>
      <c r="B15" s="27" t="s">
        <v>27</v>
      </c>
      <c r="C15" s="28">
        <v>360229.34</v>
      </c>
      <c r="D15" s="28">
        <v>14369.5</v>
      </c>
      <c r="E15" s="28">
        <v>0</v>
      </c>
      <c r="F15" s="40">
        <f t="shared" si="0"/>
        <v>374598.84</v>
      </c>
      <c r="G15" s="40">
        <f t="shared" si="1"/>
        <v>374.59884000000005</v>
      </c>
    </row>
    <row r="16" spans="1:14" hidden="1" x14ac:dyDescent="0.35">
      <c r="A16" s="21" t="s">
        <v>340</v>
      </c>
      <c r="B16" s="27" t="s">
        <v>49</v>
      </c>
      <c r="C16" s="28">
        <v>362937.8</v>
      </c>
      <c r="D16" s="28">
        <v>9055.5</v>
      </c>
      <c r="E16" s="28">
        <v>0</v>
      </c>
      <c r="F16" s="40">
        <f t="shared" si="0"/>
        <v>371993.3</v>
      </c>
      <c r="G16" s="40">
        <f t="shared" si="1"/>
        <v>371.99329999999998</v>
      </c>
    </row>
    <row r="17" spans="1:7" hidden="1" x14ac:dyDescent="0.35">
      <c r="A17" s="21" t="s">
        <v>341</v>
      </c>
      <c r="B17" s="27" t="s">
        <v>48</v>
      </c>
      <c r="C17" s="28">
        <v>136226.20000000001</v>
      </c>
      <c r="D17" s="28">
        <v>156137.94</v>
      </c>
      <c r="E17" s="28">
        <v>0</v>
      </c>
      <c r="F17" s="40">
        <f t="shared" si="0"/>
        <v>292364.14</v>
      </c>
      <c r="G17" s="40">
        <f t="shared" si="1"/>
        <v>292.36414000000002</v>
      </c>
    </row>
    <row r="18" spans="1:7" hidden="1" x14ac:dyDescent="0.35">
      <c r="A18" s="21" t="s">
        <v>342</v>
      </c>
      <c r="B18" s="27" t="s">
        <v>26</v>
      </c>
      <c r="C18" s="28">
        <v>248176.3</v>
      </c>
      <c r="D18" s="28">
        <v>29135.599999999999</v>
      </c>
      <c r="E18" s="28">
        <v>0</v>
      </c>
      <c r="F18" s="40">
        <f t="shared" si="0"/>
        <v>277311.89999999997</v>
      </c>
      <c r="G18" s="40">
        <f t="shared" si="1"/>
        <v>277.31189999999998</v>
      </c>
    </row>
    <row r="19" spans="1:7" ht="21" hidden="1" x14ac:dyDescent="0.35">
      <c r="A19" s="21" t="s">
        <v>344</v>
      </c>
      <c r="B19" s="27" t="s">
        <v>100</v>
      </c>
      <c r="C19" s="28">
        <v>102782.08</v>
      </c>
      <c r="D19" s="28">
        <v>63983.57</v>
      </c>
      <c r="E19" s="28">
        <v>0</v>
      </c>
      <c r="F19" s="40">
        <f t="shared" si="0"/>
        <v>166765.65</v>
      </c>
      <c r="G19" s="40">
        <f t="shared" si="1"/>
        <v>166.76564999999999</v>
      </c>
    </row>
    <row r="20" spans="1:7" ht="21" hidden="1" x14ac:dyDescent="0.35">
      <c r="A20" s="21" t="s">
        <v>345</v>
      </c>
      <c r="B20" s="27" t="s">
        <v>20</v>
      </c>
      <c r="C20" s="28">
        <v>138048.45000000001</v>
      </c>
      <c r="D20" s="28">
        <v>17254.599999999999</v>
      </c>
      <c r="E20" s="28">
        <v>0</v>
      </c>
      <c r="F20" s="40">
        <f t="shared" si="0"/>
        <v>155303.05000000002</v>
      </c>
      <c r="G20" s="40">
        <f t="shared" si="1"/>
        <v>155.30305000000001</v>
      </c>
    </row>
    <row r="21" spans="1:7" hidden="1" x14ac:dyDescent="0.35">
      <c r="A21" s="21" t="s">
        <v>334</v>
      </c>
      <c r="B21" s="27" t="s">
        <v>42</v>
      </c>
      <c r="C21" s="28">
        <v>150245.5</v>
      </c>
      <c r="D21" s="28">
        <v>154.69999999999999</v>
      </c>
      <c r="E21" s="28">
        <v>0</v>
      </c>
      <c r="F21" s="40">
        <f t="shared" si="0"/>
        <v>150400.20000000001</v>
      </c>
      <c r="G21" s="40">
        <f t="shared" si="1"/>
        <v>150.40020000000001</v>
      </c>
    </row>
    <row r="22" spans="1:7" ht="22.25" hidden="1" customHeight="1" x14ac:dyDescent="0.35">
      <c r="A22" s="21" t="s">
        <v>346</v>
      </c>
      <c r="B22" s="27" t="s">
        <v>78</v>
      </c>
      <c r="C22" s="28">
        <v>1150.18</v>
      </c>
      <c r="D22" s="28">
        <v>139724.29999999999</v>
      </c>
      <c r="E22" s="28">
        <v>0</v>
      </c>
      <c r="F22" s="40">
        <f t="shared" si="0"/>
        <v>140874.47999999998</v>
      </c>
      <c r="G22" s="40">
        <f t="shared" si="1"/>
        <v>140.87447999999998</v>
      </c>
    </row>
    <row r="23" spans="1:7" ht="42" hidden="1" x14ac:dyDescent="0.35">
      <c r="A23" s="21" t="s">
        <v>333</v>
      </c>
      <c r="B23" s="27" t="s">
        <v>99</v>
      </c>
      <c r="C23" s="28">
        <v>129237.25</v>
      </c>
      <c r="D23" s="28">
        <v>46.6</v>
      </c>
      <c r="E23" s="28">
        <v>10.5</v>
      </c>
      <c r="F23" s="40">
        <f t="shared" si="0"/>
        <v>129294.35</v>
      </c>
      <c r="G23" s="40">
        <f t="shared" si="1"/>
        <v>129.29435000000001</v>
      </c>
    </row>
    <row r="24" spans="1:7" ht="56.4" customHeight="1" x14ac:dyDescent="0.35">
      <c r="A24" s="43" t="s">
        <v>330</v>
      </c>
      <c r="B24" s="101" t="s">
        <v>66</v>
      </c>
      <c r="C24" s="102">
        <v>121273.77</v>
      </c>
      <c r="D24" s="102">
        <v>634.70000000000005</v>
      </c>
      <c r="E24" s="102">
        <v>0</v>
      </c>
      <c r="F24" s="103">
        <f t="shared" si="0"/>
        <v>121908.47</v>
      </c>
      <c r="G24" s="103">
        <f t="shared" si="1"/>
        <v>121.90846999999999</v>
      </c>
    </row>
    <row r="25" spans="1:7" hidden="1" x14ac:dyDescent="0.35">
      <c r="A25" s="1"/>
      <c r="B25" s="27" t="s">
        <v>18</v>
      </c>
      <c r="C25" s="28">
        <v>13750.81</v>
      </c>
      <c r="D25" s="28">
        <v>104642.45</v>
      </c>
      <c r="E25" s="28">
        <v>0</v>
      </c>
      <c r="F25" s="40">
        <f t="shared" si="0"/>
        <v>118393.26</v>
      </c>
      <c r="G25" s="40">
        <f t="shared" si="1"/>
        <v>118.39326</v>
      </c>
    </row>
    <row r="26" spans="1:7" x14ac:dyDescent="0.35">
      <c r="A26" s="42" t="s">
        <v>331</v>
      </c>
      <c r="B26" s="101" t="s">
        <v>50</v>
      </c>
      <c r="C26" s="102">
        <v>113974.98</v>
      </c>
      <c r="D26" s="102">
        <v>0</v>
      </c>
      <c r="E26" s="102">
        <v>0</v>
      </c>
      <c r="F26" s="103">
        <f t="shared" si="0"/>
        <v>113974.98</v>
      </c>
      <c r="G26" s="103">
        <f t="shared" si="1"/>
        <v>113.97498</v>
      </c>
    </row>
    <row r="27" spans="1:7" ht="21" hidden="1" x14ac:dyDescent="0.35">
      <c r="A27" s="1"/>
      <c r="B27" s="27" t="s">
        <v>93</v>
      </c>
      <c r="C27" s="28">
        <v>18563.5</v>
      </c>
      <c r="D27" s="28">
        <v>92748.4</v>
      </c>
      <c r="E27" s="28">
        <v>0</v>
      </c>
      <c r="F27" s="40">
        <f t="shared" si="0"/>
        <v>111311.9</v>
      </c>
      <c r="G27" s="40">
        <f t="shared" si="1"/>
        <v>111.31189999999999</v>
      </c>
    </row>
    <row r="28" spans="1:7" hidden="1" x14ac:dyDescent="0.35">
      <c r="A28" s="1"/>
      <c r="B28" s="27" t="s">
        <v>31</v>
      </c>
      <c r="C28" s="28">
        <v>57671.3</v>
      </c>
      <c r="D28" s="28">
        <v>51011.65</v>
      </c>
      <c r="E28" s="28">
        <v>0</v>
      </c>
      <c r="F28" s="40">
        <f t="shared" si="0"/>
        <v>108682.95000000001</v>
      </c>
      <c r="G28" s="40">
        <f t="shared" si="1"/>
        <v>108.68295000000001</v>
      </c>
    </row>
    <row r="29" spans="1:7" hidden="1" x14ac:dyDescent="0.35">
      <c r="A29" s="1"/>
      <c r="B29" s="27" t="s">
        <v>28</v>
      </c>
      <c r="C29" s="28">
        <v>87299</v>
      </c>
      <c r="D29" s="28">
        <v>6895</v>
      </c>
      <c r="E29" s="28">
        <v>0</v>
      </c>
      <c r="F29" s="40">
        <f t="shared" si="0"/>
        <v>94194</v>
      </c>
      <c r="G29" s="40">
        <f t="shared" si="1"/>
        <v>94.194000000000003</v>
      </c>
    </row>
    <row r="30" spans="1:7" ht="21" hidden="1" x14ac:dyDescent="0.35">
      <c r="A30" s="1"/>
      <c r="B30" s="27" t="s">
        <v>5</v>
      </c>
      <c r="C30" s="28">
        <v>79278.14</v>
      </c>
      <c r="D30" s="28">
        <v>12221.4</v>
      </c>
      <c r="E30" s="28">
        <v>63.5</v>
      </c>
      <c r="F30" s="40">
        <f t="shared" si="0"/>
        <v>91563.04</v>
      </c>
      <c r="G30" s="40">
        <f t="shared" si="1"/>
        <v>91.563039999999987</v>
      </c>
    </row>
    <row r="31" spans="1:7" ht="21" hidden="1" x14ac:dyDescent="0.35">
      <c r="A31" s="1"/>
      <c r="B31" s="27" t="s">
        <v>36</v>
      </c>
      <c r="C31" s="28">
        <v>61404.5</v>
      </c>
      <c r="D31" s="28">
        <v>29332.46</v>
      </c>
      <c r="E31" s="28">
        <v>0</v>
      </c>
      <c r="F31" s="40">
        <f t="shared" si="0"/>
        <v>90736.959999999992</v>
      </c>
      <c r="G31" s="40">
        <f t="shared" si="1"/>
        <v>90.736959999999996</v>
      </c>
    </row>
    <row r="32" spans="1:7" hidden="1" x14ac:dyDescent="0.35">
      <c r="A32" s="1"/>
      <c r="B32" s="27" t="s">
        <v>39</v>
      </c>
      <c r="C32" s="28">
        <v>70813.2</v>
      </c>
      <c r="D32" s="28">
        <v>3189</v>
      </c>
      <c r="E32" s="28">
        <v>0</v>
      </c>
      <c r="F32" s="40">
        <f t="shared" si="0"/>
        <v>74002.2</v>
      </c>
      <c r="G32" s="40">
        <f t="shared" si="1"/>
        <v>74.002200000000002</v>
      </c>
    </row>
    <row r="33" spans="1:7" ht="31.5" hidden="1" x14ac:dyDescent="0.35">
      <c r="A33" s="1"/>
      <c r="B33" s="27" t="s">
        <v>96</v>
      </c>
      <c r="C33" s="28">
        <v>23212.55</v>
      </c>
      <c r="D33" s="28">
        <v>44758.95</v>
      </c>
      <c r="E33" s="28">
        <v>0</v>
      </c>
      <c r="F33" s="40">
        <f t="shared" si="0"/>
        <v>67971.5</v>
      </c>
      <c r="G33" s="40">
        <f t="shared" si="1"/>
        <v>67.971500000000006</v>
      </c>
    </row>
    <row r="34" spans="1:7" hidden="1" x14ac:dyDescent="0.35">
      <c r="A34" s="1"/>
      <c r="B34" s="27" t="s">
        <v>10</v>
      </c>
      <c r="C34" s="28">
        <v>58399.46</v>
      </c>
      <c r="D34" s="28">
        <v>5566.1</v>
      </c>
      <c r="E34" s="28">
        <v>923</v>
      </c>
      <c r="F34" s="40">
        <f t="shared" si="0"/>
        <v>64888.56</v>
      </c>
      <c r="G34" s="40">
        <f t="shared" si="1"/>
        <v>64.888559999999998</v>
      </c>
    </row>
    <row r="35" spans="1:7" ht="21" hidden="1" x14ac:dyDescent="0.35">
      <c r="A35" s="1"/>
      <c r="B35" s="27" t="s">
        <v>37</v>
      </c>
      <c r="C35" s="28">
        <v>15668.42</v>
      </c>
      <c r="D35" s="28">
        <v>34111.919999999998</v>
      </c>
      <c r="E35" s="28">
        <v>0</v>
      </c>
      <c r="F35" s="40">
        <f t="shared" si="0"/>
        <v>49780.34</v>
      </c>
      <c r="G35" s="40">
        <f t="shared" si="1"/>
        <v>49.780339999999995</v>
      </c>
    </row>
    <row r="36" spans="1:7" hidden="1" x14ac:dyDescent="0.35">
      <c r="A36" s="1"/>
      <c r="B36" s="27" t="s">
        <v>90</v>
      </c>
      <c r="C36" s="28">
        <v>3597.2</v>
      </c>
      <c r="D36" s="28">
        <v>45757.3</v>
      </c>
      <c r="E36" s="28">
        <v>0</v>
      </c>
      <c r="F36" s="40">
        <f t="shared" si="0"/>
        <v>49354.5</v>
      </c>
      <c r="G36" s="40">
        <f t="shared" si="1"/>
        <v>49.354500000000002</v>
      </c>
    </row>
    <row r="37" spans="1:7" ht="21" hidden="1" x14ac:dyDescent="0.35">
      <c r="A37" s="1"/>
      <c r="B37" s="27" t="s">
        <v>71</v>
      </c>
      <c r="C37" s="28">
        <v>43333.03</v>
      </c>
      <c r="D37" s="28">
        <v>0</v>
      </c>
      <c r="E37" s="28">
        <v>0</v>
      </c>
      <c r="F37" s="40">
        <f t="shared" si="0"/>
        <v>43333.03</v>
      </c>
      <c r="G37" s="40">
        <f t="shared" si="1"/>
        <v>43.333030000000001</v>
      </c>
    </row>
    <row r="38" spans="1:7" ht="21" x14ac:dyDescent="0.35">
      <c r="A38" s="42" t="s">
        <v>494</v>
      </c>
      <c r="B38" s="101" t="s">
        <v>15</v>
      </c>
      <c r="C38" s="102">
        <v>40425.870000000003</v>
      </c>
      <c r="D38" s="102">
        <v>0</v>
      </c>
      <c r="E38" s="102">
        <v>0</v>
      </c>
      <c r="F38" s="103">
        <f t="shared" si="0"/>
        <v>40425.870000000003</v>
      </c>
      <c r="G38" s="103">
        <f t="shared" si="1"/>
        <v>40.425870000000003</v>
      </c>
    </row>
    <row r="39" spans="1:7" hidden="1" x14ac:dyDescent="0.35">
      <c r="A39" s="1"/>
      <c r="B39" s="27" t="s">
        <v>43</v>
      </c>
      <c r="C39" s="28">
        <v>34926.22</v>
      </c>
      <c r="D39" s="28">
        <v>102</v>
      </c>
      <c r="E39" s="28">
        <v>0</v>
      </c>
      <c r="F39" s="40">
        <f t="shared" ref="F39:F70" si="2">SUM(C39:E39)</f>
        <v>35028.22</v>
      </c>
      <c r="G39" s="40">
        <f t="shared" ref="G39:G70" si="3">F39/1000</f>
        <v>35.028220000000005</v>
      </c>
    </row>
    <row r="40" spans="1:7" hidden="1" x14ac:dyDescent="0.35">
      <c r="A40" s="1"/>
      <c r="B40" s="27" t="s">
        <v>21</v>
      </c>
      <c r="C40" s="28">
        <v>34660.800000000003</v>
      </c>
      <c r="D40" s="28">
        <v>250</v>
      </c>
      <c r="E40" s="28">
        <v>0</v>
      </c>
      <c r="F40" s="40">
        <f t="shared" si="2"/>
        <v>34910.800000000003</v>
      </c>
      <c r="G40" s="40">
        <f t="shared" si="3"/>
        <v>34.910800000000002</v>
      </c>
    </row>
    <row r="41" spans="1:7" ht="21" hidden="1" x14ac:dyDescent="0.35">
      <c r="A41" s="1"/>
      <c r="B41" s="27" t="s">
        <v>7</v>
      </c>
      <c r="C41" s="28">
        <v>31691.45</v>
      </c>
      <c r="D41" s="28">
        <v>646.36</v>
      </c>
      <c r="E41" s="28">
        <v>220.8</v>
      </c>
      <c r="F41" s="40">
        <f t="shared" si="2"/>
        <v>32558.61</v>
      </c>
      <c r="G41" s="40">
        <f t="shared" si="3"/>
        <v>32.558610000000002</v>
      </c>
    </row>
    <row r="42" spans="1:7" hidden="1" x14ac:dyDescent="0.35">
      <c r="A42" s="1"/>
      <c r="B42" s="27" t="s">
        <v>64</v>
      </c>
      <c r="C42" s="28">
        <v>23002.78</v>
      </c>
      <c r="D42" s="28">
        <v>0</v>
      </c>
      <c r="E42" s="28">
        <v>0</v>
      </c>
      <c r="F42" s="40">
        <f t="shared" si="2"/>
        <v>23002.78</v>
      </c>
      <c r="G42" s="40">
        <f t="shared" si="3"/>
        <v>23.002779999999998</v>
      </c>
    </row>
    <row r="43" spans="1:7" ht="21" hidden="1" x14ac:dyDescent="0.35">
      <c r="A43" s="1"/>
      <c r="B43" s="27" t="s">
        <v>91</v>
      </c>
      <c r="C43" s="28">
        <v>19799.689999999999</v>
      </c>
      <c r="D43" s="28">
        <v>0</v>
      </c>
      <c r="E43" s="28">
        <v>0</v>
      </c>
      <c r="F43" s="40">
        <f t="shared" si="2"/>
        <v>19799.689999999999</v>
      </c>
      <c r="G43" s="40">
        <f t="shared" si="3"/>
        <v>19.799689999999998</v>
      </c>
    </row>
    <row r="44" spans="1:7" ht="21" hidden="1" x14ac:dyDescent="0.35">
      <c r="A44" s="1"/>
      <c r="B44" s="27" t="s">
        <v>24</v>
      </c>
      <c r="C44" s="28">
        <v>19101</v>
      </c>
      <c r="D44" s="28">
        <v>138.91999999999999</v>
      </c>
      <c r="E44" s="28">
        <v>0</v>
      </c>
      <c r="F44" s="40">
        <f t="shared" si="2"/>
        <v>19239.919999999998</v>
      </c>
      <c r="G44" s="40">
        <f t="shared" si="3"/>
        <v>19.239919999999998</v>
      </c>
    </row>
    <row r="45" spans="1:7" hidden="1" x14ac:dyDescent="0.35">
      <c r="A45" s="1"/>
      <c r="B45" s="27" t="s">
        <v>83</v>
      </c>
      <c r="C45" s="28">
        <v>14020.45</v>
      </c>
      <c r="D45" s="28">
        <v>3719.83</v>
      </c>
      <c r="E45" s="28">
        <v>12</v>
      </c>
      <c r="F45" s="40">
        <f t="shared" si="2"/>
        <v>17752.28</v>
      </c>
      <c r="G45" s="40">
        <f t="shared" si="3"/>
        <v>17.752279999999999</v>
      </c>
    </row>
    <row r="46" spans="1:7" ht="31.5" hidden="1" x14ac:dyDescent="0.35">
      <c r="A46" s="1"/>
      <c r="B46" s="27" t="s">
        <v>65</v>
      </c>
      <c r="C46" s="28">
        <v>15954.36</v>
      </c>
      <c r="D46" s="28">
        <v>6.9</v>
      </c>
      <c r="E46" s="28">
        <v>0</v>
      </c>
      <c r="F46" s="40">
        <f t="shared" si="2"/>
        <v>15961.26</v>
      </c>
      <c r="G46" s="40">
        <f t="shared" si="3"/>
        <v>15.961259999999999</v>
      </c>
    </row>
    <row r="47" spans="1:7" ht="21" x14ac:dyDescent="0.35">
      <c r="A47" s="42" t="s">
        <v>543</v>
      </c>
      <c r="B47" s="101" t="s">
        <v>46</v>
      </c>
      <c r="C47" s="102">
        <v>15611.58</v>
      </c>
      <c r="D47" s="102">
        <v>1.9</v>
      </c>
      <c r="E47" s="102">
        <v>15</v>
      </c>
      <c r="F47" s="103">
        <f t="shared" si="2"/>
        <v>15628.48</v>
      </c>
      <c r="G47" s="103">
        <f t="shared" si="3"/>
        <v>15.62848</v>
      </c>
    </row>
    <row r="48" spans="1:7" ht="21" hidden="1" x14ac:dyDescent="0.35">
      <c r="A48" s="1"/>
      <c r="B48" s="27" t="s">
        <v>38</v>
      </c>
      <c r="C48" s="28">
        <v>7854.4</v>
      </c>
      <c r="D48" s="28">
        <v>7751.7</v>
      </c>
      <c r="E48" s="28">
        <v>0</v>
      </c>
      <c r="F48" s="40">
        <f t="shared" si="2"/>
        <v>15606.099999999999</v>
      </c>
      <c r="G48" s="40">
        <f t="shared" si="3"/>
        <v>15.606099999999998</v>
      </c>
    </row>
    <row r="49" spans="1:7" ht="21" hidden="1" x14ac:dyDescent="0.35">
      <c r="A49" s="1"/>
      <c r="B49" s="27" t="s">
        <v>73</v>
      </c>
      <c r="C49" s="28">
        <v>15565.2</v>
      </c>
      <c r="D49" s="28">
        <v>0</v>
      </c>
      <c r="E49" s="28">
        <v>0</v>
      </c>
      <c r="F49" s="40">
        <f t="shared" si="2"/>
        <v>15565.2</v>
      </c>
      <c r="G49" s="40">
        <f t="shared" si="3"/>
        <v>15.565200000000001</v>
      </c>
    </row>
    <row r="50" spans="1:7" hidden="1" x14ac:dyDescent="0.35">
      <c r="A50" s="1"/>
      <c r="B50" s="27" t="s">
        <v>82</v>
      </c>
      <c r="C50" s="28">
        <v>7183.3</v>
      </c>
      <c r="D50" s="28">
        <v>7952.65</v>
      </c>
      <c r="E50" s="28">
        <v>0</v>
      </c>
      <c r="F50" s="40">
        <f t="shared" si="2"/>
        <v>15135.95</v>
      </c>
      <c r="G50" s="40">
        <f t="shared" si="3"/>
        <v>15.135950000000001</v>
      </c>
    </row>
    <row r="51" spans="1:7" ht="21" hidden="1" x14ac:dyDescent="0.35">
      <c r="A51" s="1"/>
      <c r="B51" s="27" t="s">
        <v>101</v>
      </c>
      <c r="C51" s="28">
        <v>8016.67</v>
      </c>
      <c r="D51" s="28">
        <v>6553.94</v>
      </c>
      <c r="E51" s="28">
        <v>0</v>
      </c>
      <c r="F51" s="40">
        <f t="shared" si="2"/>
        <v>14570.61</v>
      </c>
      <c r="G51" s="40">
        <f t="shared" si="3"/>
        <v>14.57061</v>
      </c>
    </row>
    <row r="52" spans="1:7" x14ac:dyDescent="0.35">
      <c r="A52" s="42" t="s">
        <v>467</v>
      </c>
      <c r="B52" s="101" t="s">
        <v>13</v>
      </c>
      <c r="C52" s="102">
        <v>3636.1</v>
      </c>
      <c r="D52" s="102">
        <v>10570</v>
      </c>
      <c r="E52" s="102">
        <v>0</v>
      </c>
      <c r="F52" s="103">
        <f t="shared" si="2"/>
        <v>14206.1</v>
      </c>
      <c r="G52" s="103">
        <f t="shared" si="3"/>
        <v>14.206100000000001</v>
      </c>
    </row>
    <row r="53" spans="1:7" x14ac:dyDescent="0.35">
      <c r="A53" s="42" t="s">
        <v>343</v>
      </c>
      <c r="B53" s="101" t="s">
        <v>69</v>
      </c>
      <c r="C53" s="102">
        <v>13081.3</v>
      </c>
      <c r="D53" s="102">
        <v>0</v>
      </c>
      <c r="E53" s="102">
        <v>0</v>
      </c>
      <c r="F53" s="103">
        <f t="shared" si="2"/>
        <v>13081.3</v>
      </c>
      <c r="G53" s="103">
        <f t="shared" si="3"/>
        <v>13.081299999999999</v>
      </c>
    </row>
    <row r="54" spans="1:7" hidden="1" x14ac:dyDescent="0.35">
      <c r="A54" s="1"/>
      <c r="B54" s="27" t="s">
        <v>54</v>
      </c>
      <c r="C54" s="28">
        <v>4389</v>
      </c>
      <c r="D54" s="28">
        <v>8206.56</v>
      </c>
      <c r="E54" s="28">
        <v>0</v>
      </c>
      <c r="F54" s="40">
        <f t="shared" si="2"/>
        <v>12595.56</v>
      </c>
      <c r="G54" s="40">
        <f t="shared" si="3"/>
        <v>12.595559999999999</v>
      </c>
    </row>
    <row r="55" spans="1:7" ht="21" hidden="1" x14ac:dyDescent="0.35">
      <c r="A55" s="1"/>
      <c r="B55" s="27" t="s">
        <v>97</v>
      </c>
      <c r="C55" s="28">
        <v>9061.73</v>
      </c>
      <c r="D55" s="28">
        <v>2851.5</v>
      </c>
      <c r="E55" s="28">
        <v>0</v>
      </c>
      <c r="F55" s="40">
        <f t="shared" si="2"/>
        <v>11913.23</v>
      </c>
      <c r="G55" s="40">
        <f t="shared" si="3"/>
        <v>11.91323</v>
      </c>
    </row>
    <row r="56" spans="1:7" ht="21" hidden="1" x14ac:dyDescent="0.35">
      <c r="A56" s="1"/>
      <c r="B56" s="27" t="s">
        <v>63</v>
      </c>
      <c r="C56" s="28">
        <v>8034.15</v>
      </c>
      <c r="D56" s="28">
        <v>1104</v>
      </c>
      <c r="E56" s="28">
        <v>0</v>
      </c>
      <c r="F56" s="40">
        <f t="shared" si="2"/>
        <v>9138.15</v>
      </c>
      <c r="G56" s="40">
        <f t="shared" si="3"/>
        <v>9.1381499999999996</v>
      </c>
    </row>
    <row r="57" spans="1:7" ht="21" hidden="1" x14ac:dyDescent="0.35">
      <c r="A57" s="1"/>
      <c r="B57" s="27" t="s">
        <v>30</v>
      </c>
      <c r="C57" s="28">
        <v>6416.45</v>
      </c>
      <c r="D57" s="28">
        <v>2392</v>
      </c>
      <c r="E57" s="28">
        <v>0</v>
      </c>
      <c r="F57" s="40">
        <f t="shared" si="2"/>
        <v>8808.4500000000007</v>
      </c>
      <c r="G57" s="40">
        <f t="shared" si="3"/>
        <v>8.8084500000000006</v>
      </c>
    </row>
    <row r="58" spans="1:7" ht="31.5" hidden="1" x14ac:dyDescent="0.35">
      <c r="A58" s="1"/>
      <c r="B58" s="27" t="s">
        <v>59</v>
      </c>
      <c r="C58" s="28">
        <v>8633.5499999999993</v>
      </c>
      <c r="D58" s="28">
        <v>5.46</v>
      </c>
      <c r="E58" s="28">
        <v>0</v>
      </c>
      <c r="F58" s="40">
        <f t="shared" si="2"/>
        <v>8639.0099999999984</v>
      </c>
      <c r="G58" s="40">
        <f t="shared" si="3"/>
        <v>8.639009999999999</v>
      </c>
    </row>
    <row r="59" spans="1:7" ht="42" hidden="1" x14ac:dyDescent="0.35">
      <c r="A59" s="1"/>
      <c r="B59" s="27" t="s">
        <v>52</v>
      </c>
      <c r="C59" s="28">
        <v>571.29999999999995</v>
      </c>
      <c r="D59" s="28">
        <v>7423.9</v>
      </c>
      <c r="E59" s="28">
        <v>0</v>
      </c>
      <c r="F59" s="40">
        <f t="shared" si="2"/>
        <v>7995.2</v>
      </c>
      <c r="G59" s="40">
        <f t="shared" si="3"/>
        <v>7.9951999999999996</v>
      </c>
    </row>
    <row r="60" spans="1:7" x14ac:dyDescent="0.35">
      <c r="A60" s="42" t="s">
        <v>468</v>
      </c>
      <c r="B60" s="101" t="s">
        <v>16</v>
      </c>
      <c r="C60" s="102">
        <v>1585.84</v>
      </c>
      <c r="D60" s="102">
        <v>5614</v>
      </c>
      <c r="E60" s="102">
        <v>0</v>
      </c>
      <c r="F60" s="103">
        <f t="shared" si="2"/>
        <v>7199.84</v>
      </c>
      <c r="G60" s="103">
        <f t="shared" si="3"/>
        <v>7.19984</v>
      </c>
    </row>
    <row r="61" spans="1:7" ht="21" hidden="1" x14ac:dyDescent="0.35">
      <c r="A61" s="1"/>
      <c r="B61" s="27" t="s">
        <v>23</v>
      </c>
      <c r="C61" s="28">
        <v>0</v>
      </c>
      <c r="D61" s="28">
        <v>6906</v>
      </c>
      <c r="E61" s="28">
        <v>0</v>
      </c>
      <c r="F61" s="40">
        <f t="shared" si="2"/>
        <v>6906</v>
      </c>
      <c r="G61" s="40">
        <f t="shared" si="3"/>
        <v>6.9059999999999997</v>
      </c>
    </row>
    <row r="62" spans="1:7" hidden="1" x14ac:dyDescent="0.35">
      <c r="A62" s="1"/>
      <c r="B62" s="27" t="s">
        <v>3</v>
      </c>
      <c r="C62" s="28">
        <v>84</v>
      </c>
      <c r="D62" s="28">
        <v>6458.4</v>
      </c>
      <c r="E62" s="28">
        <v>0</v>
      </c>
      <c r="F62" s="40">
        <f t="shared" si="2"/>
        <v>6542.4</v>
      </c>
      <c r="G62" s="40">
        <f t="shared" si="3"/>
        <v>6.5423999999999998</v>
      </c>
    </row>
    <row r="63" spans="1:7" hidden="1" x14ac:dyDescent="0.35">
      <c r="A63" s="1"/>
      <c r="B63" s="27" t="s">
        <v>68</v>
      </c>
      <c r="C63" s="28">
        <v>5601</v>
      </c>
      <c r="D63" s="28">
        <v>0</v>
      </c>
      <c r="E63" s="28">
        <v>0</v>
      </c>
      <c r="F63" s="40">
        <f t="shared" si="2"/>
        <v>5601</v>
      </c>
      <c r="G63" s="40">
        <f t="shared" si="3"/>
        <v>5.601</v>
      </c>
    </row>
    <row r="64" spans="1:7" ht="21" x14ac:dyDescent="0.35">
      <c r="A64" s="42" t="s">
        <v>485</v>
      </c>
      <c r="B64" s="101" t="s">
        <v>88</v>
      </c>
      <c r="C64" s="102">
        <v>5454.83</v>
      </c>
      <c r="D64" s="102">
        <v>0</v>
      </c>
      <c r="E64" s="102">
        <v>0</v>
      </c>
      <c r="F64" s="103">
        <f t="shared" si="2"/>
        <v>5454.83</v>
      </c>
      <c r="G64" s="103">
        <f t="shared" si="3"/>
        <v>5.4548300000000003</v>
      </c>
    </row>
    <row r="65" spans="1:7" hidden="1" x14ac:dyDescent="0.35">
      <c r="A65" s="1"/>
      <c r="B65" s="27" t="s">
        <v>74</v>
      </c>
      <c r="C65" s="28">
        <v>4560</v>
      </c>
      <c r="D65" s="28">
        <v>131</v>
      </c>
      <c r="E65" s="28">
        <v>0</v>
      </c>
      <c r="F65" s="40">
        <f t="shared" si="2"/>
        <v>4691</v>
      </c>
      <c r="G65" s="40">
        <f t="shared" si="3"/>
        <v>4.6909999999999998</v>
      </c>
    </row>
    <row r="66" spans="1:7" hidden="1" x14ac:dyDescent="0.35">
      <c r="A66" s="1"/>
      <c r="B66" s="27" t="s">
        <v>85</v>
      </c>
      <c r="C66" s="28">
        <v>4210.25</v>
      </c>
      <c r="D66" s="28">
        <v>143.08000000000001</v>
      </c>
      <c r="E66" s="28">
        <v>0</v>
      </c>
      <c r="F66" s="40">
        <f t="shared" si="2"/>
        <v>4353.33</v>
      </c>
      <c r="G66" s="40">
        <f t="shared" si="3"/>
        <v>4.3533299999999997</v>
      </c>
    </row>
    <row r="67" spans="1:7" hidden="1" x14ac:dyDescent="0.35">
      <c r="A67" s="1"/>
      <c r="B67" s="27" t="s">
        <v>102</v>
      </c>
      <c r="C67" s="28">
        <v>3698</v>
      </c>
      <c r="D67" s="28">
        <v>0</v>
      </c>
      <c r="E67" s="28">
        <v>0</v>
      </c>
      <c r="F67" s="40">
        <f t="shared" si="2"/>
        <v>3698</v>
      </c>
      <c r="G67" s="40">
        <f t="shared" si="3"/>
        <v>3.698</v>
      </c>
    </row>
    <row r="68" spans="1:7" hidden="1" x14ac:dyDescent="0.35">
      <c r="A68" s="1"/>
      <c r="B68" s="27" t="s">
        <v>22</v>
      </c>
      <c r="C68" s="28">
        <v>0</v>
      </c>
      <c r="D68" s="28">
        <v>3687.36</v>
      </c>
      <c r="E68" s="28">
        <v>0</v>
      </c>
      <c r="F68" s="40">
        <f t="shared" si="2"/>
        <v>3687.36</v>
      </c>
      <c r="G68" s="40">
        <f t="shared" si="3"/>
        <v>3.68736</v>
      </c>
    </row>
    <row r="69" spans="1:7" ht="21" x14ac:dyDescent="0.35">
      <c r="A69" s="42" t="s">
        <v>544</v>
      </c>
      <c r="B69" s="27" t="s">
        <v>87</v>
      </c>
      <c r="C69" s="61">
        <v>3467.86</v>
      </c>
      <c r="D69" s="61">
        <v>0</v>
      </c>
      <c r="E69" s="61">
        <v>0</v>
      </c>
      <c r="F69" s="65">
        <f t="shared" si="2"/>
        <v>3467.86</v>
      </c>
      <c r="G69" s="65">
        <f t="shared" si="3"/>
        <v>3.4678599999999999</v>
      </c>
    </row>
    <row r="70" spans="1:7" hidden="1" x14ac:dyDescent="0.35">
      <c r="A70" s="1"/>
      <c r="B70" s="27" t="s">
        <v>41</v>
      </c>
      <c r="C70" s="28">
        <v>788</v>
      </c>
      <c r="D70" s="28">
        <v>2460</v>
      </c>
      <c r="E70" s="28">
        <v>0</v>
      </c>
      <c r="F70" s="40">
        <f t="shared" si="2"/>
        <v>3248</v>
      </c>
      <c r="G70" s="40">
        <f t="shared" si="3"/>
        <v>3.2480000000000002</v>
      </c>
    </row>
    <row r="71" spans="1:7" hidden="1" x14ac:dyDescent="0.35">
      <c r="A71" s="1"/>
      <c r="B71" s="27" t="s">
        <v>8</v>
      </c>
      <c r="C71" s="28">
        <v>3244.2</v>
      </c>
      <c r="D71" s="28">
        <v>0</v>
      </c>
      <c r="E71" s="28">
        <v>0</v>
      </c>
      <c r="F71" s="40">
        <f t="shared" ref="F71:F102" si="4">SUM(C71:E71)</f>
        <v>3244.2</v>
      </c>
      <c r="G71" s="40">
        <f t="shared" ref="G71:G102" si="5">F71/1000</f>
        <v>3.2441999999999998</v>
      </c>
    </row>
    <row r="72" spans="1:7" hidden="1" x14ac:dyDescent="0.35">
      <c r="A72" s="1"/>
      <c r="B72" s="27" t="s">
        <v>70</v>
      </c>
      <c r="C72" s="28">
        <v>1945.9</v>
      </c>
      <c r="D72" s="28">
        <v>1224.1400000000001</v>
      </c>
      <c r="E72" s="28">
        <v>0</v>
      </c>
      <c r="F72" s="40">
        <f t="shared" si="4"/>
        <v>3170.04</v>
      </c>
      <c r="G72" s="40">
        <f t="shared" si="5"/>
        <v>3.1700399999999997</v>
      </c>
    </row>
    <row r="73" spans="1:7" hidden="1" x14ac:dyDescent="0.35">
      <c r="A73" s="1"/>
      <c r="B73" s="27" t="s">
        <v>61</v>
      </c>
      <c r="C73" s="28">
        <v>3053.1</v>
      </c>
      <c r="D73" s="28">
        <v>0</v>
      </c>
      <c r="E73" s="28">
        <v>0</v>
      </c>
      <c r="F73" s="40">
        <f t="shared" si="4"/>
        <v>3053.1</v>
      </c>
      <c r="G73" s="40">
        <f t="shared" si="5"/>
        <v>3.0530999999999997</v>
      </c>
    </row>
    <row r="74" spans="1:7" hidden="1" x14ac:dyDescent="0.35">
      <c r="A74" s="1"/>
      <c r="B74" s="27" t="s">
        <v>44</v>
      </c>
      <c r="C74" s="28">
        <v>3027.35</v>
      </c>
      <c r="D74" s="28">
        <v>0</v>
      </c>
      <c r="E74" s="28">
        <v>0</v>
      </c>
      <c r="F74" s="40">
        <f t="shared" si="4"/>
        <v>3027.35</v>
      </c>
      <c r="G74" s="40">
        <f t="shared" si="5"/>
        <v>3.0273499999999998</v>
      </c>
    </row>
    <row r="75" spans="1:7" ht="31.5" hidden="1" x14ac:dyDescent="0.35">
      <c r="A75" s="1"/>
      <c r="B75" s="27" t="s">
        <v>76</v>
      </c>
      <c r="C75" s="28">
        <v>862.25</v>
      </c>
      <c r="D75" s="28">
        <v>1924.7</v>
      </c>
      <c r="E75" s="28">
        <v>0</v>
      </c>
      <c r="F75" s="40">
        <f t="shared" si="4"/>
        <v>2786.95</v>
      </c>
      <c r="G75" s="40">
        <f t="shared" si="5"/>
        <v>2.78695</v>
      </c>
    </row>
    <row r="76" spans="1:7" ht="21" x14ac:dyDescent="0.35">
      <c r="A76" s="42" t="s">
        <v>545</v>
      </c>
      <c r="B76" s="27" t="s">
        <v>45</v>
      </c>
      <c r="C76" s="61">
        <v>1421.1</v>
      </c>
      <c r="D76" s="61">
        <v>908.59</v>
      </c>
      <c r="E76" s="61">
        <v>0</v>
      </c>
      <c r="F76" s="65">
        <f t="shared" si="4"/>
        <v>2329.69</v>
      </c>
      <c r="G76" s="65">
        <f t="shared" si="5"/>
        <v>2.3296900000000003</v>
      </c>
    </row>
    <row r="77" spans="1:7" ht="21" x14ac:dyDescent="0.35">
      <c r="A77" s="42" t="s">
        <v>546</v>
      </c>
      <c r="B77" s="27" t="s">
        <v>12</v>
      </c>
      <c r="C77" s="61">
        <v>2141.7600000000002</v>
      </c>
      <c r="D77" s="61">
        <v>0</v>
      </c>
      <c r="E77" s="61">
        <v>0</v>
      </c>
      <c r="F77" s="65">
        <f t="shared" si="4"/>
        <v>2141.7600000000002</v>
      </c>
      <c r="G77" s="65">
        <f t="shared" si="5"/>
        <v>2.1417600000000001</v>
      </c>
    </row>
    <row r="78" spans="1:7" ht="21" x14ac:dyDescent="0.35">
      <c r="A78" s="42" t="s">
        <v>547</v>
      </c>
      <c r="B78" s="27" t="s">
        <v>11</v>
      </c>
      <c r="C78" s="61">
        <v>942.01</v>
      </c>
      <c r="D78" s="61">
        <v>955.78</v>
      </c>
      <c r="E78" s="61">
        <v>0</v>
      </c>
      <c r="F78" s="65">
        <f t="shared" si="4"/>
        <v>1897.79</v>
      </c>
      <c r="G78" s="65">
        <f t="shared" si="5"/>
        <v>1.8977899999999999</v>
      </c>
    </row>
    <row r="79" spans="1:7" hidden="1" x14ac:dyDescent="0.35">
      <c r="A79" s="1"/>
      <c r="B79" s="27" t="s">
        <v>67</v>
      </c>
      <c r="C79" s="28">
        <v>1660.3</v>
      </c>
      <c r="D79" s="28">
        <v>0</v>
      </c>
      <c r="E79" s="28">
        <v>0</v>
      </c>
      <c r="F79" s="40">
        <f t="shared" si="4"/>
        <v>1660.3</v>
      </c>
      <c r="G79" s="40">
        <f t="shared" si="5"/>
        <v>1.6602999999999999</v>
      </c>
    </row>
    <row r="80" spans="1:7" hidden="1" x14ac:dyDescent="0.35">
      <c r="A80" s="1"/>
      <c r="B80" s="27" t="s">
        <v>84</v>
      </c>
      <c r="C80" s="28">
        <v>1526.36</v>
      </c>
      <c r="D80" s="28">
        <v>0</v>
      </c>
      <c r="E80" s="28">
        <v>0</v>
      </c>
      <c r="F80" s="40">
        <f t="shared" si="4"/>
        <v>1526.36</v>
      </c>
      <c r="G80" s="40">
        <f t="shared" si="5"/>
        <v>1.5263599999999999</v>
      </c>
    </row>
    <row r="81" spans="1:7" hidden="1" x14ac:dyDescent="0.35">
      <c r="A81" s="1"/>
      <c r="B81" s="27" t="s">
        <v>25</v>
      </c>
      <c r="C81" s="28">
        <v>87.9</v>
      </c>
      <c r="D81" s="28">
        <v>1376.8</v>
      </c>
      <c r="E81" s="28">
        <v>0</v>
      </c>
      <c r="F81" s="40">
        <f t="shared" si="4"/>
        <v>1464.7</v>
      </c>
      <c r="G81" s="40">
        <f t="shared" si="5"/>
        <v>1.4647000000000001</v>
      </c>
    </row>
    <row r="82" spans="1:7" ht="21" x14ac:dyDescent="0.35">
      <c r="A82" s="42" t="s">
        <v>548</v>
      </c>
      <c r="B82" s="27" t="s">
        <v>14</v>
      </c>
      <c r="C82" s="61">
        <v>1396.41</v>
      </c>
      <c r="D82" s="61">
        <v>0</v>
      </c>
      <c r="E82" s="61">
        <v>0</v>
      </c>
      <c r="F82" s="65">
        <f t="shared" si="4"/>
        <v>1396.41</v>
      </c>
      <c r="G82" s="65">
        <f t="shared" si="5"/>
        <v>1.3964100000000002</v>
      </c>
    </row>
    <row r="83" spans="1:7" ht="21" hidden="1" x14ac:dyDescent="0.35">
      <c r="A83" s="1"/>
      <c r="B83" s="27" t="s">
        <v>81</v>
      </c>
      <c r="C83" s="28">
        <v>370.05</v>
      </c>
      <c r="D83" s="28">
        <v>830</v>
      </c>
      <c r="E83" s="28">
        <v>0</v>
      </c>
      <c r="F83" s="40">
        <f t="shared" si="4"/>
        <v>1200.05</v>
      </c>
      <c r="G83" s="40">
        <f t="shared" si="5"/>
        <v>1.2000500000000001</v>
      </c>
    </row>
    <row r="84" spans="1:7" ht="21" x14ac:dyDescent="0.35">
      <c r="A84" s="42" t="s">
        <v>549</v>
      </c>
      <c r="B84" s="27" t="s">
        <v>86</v>
      </c>
      <c r="C84" s="61">
        <v>963.27</v>
      </c>
      <c r="D84" s="61">
        <v>85.88</v>
      </c>
      <c r="E84" s="61">
        <v>0</v>
      </c>
      <c r="F84" s="65">
        <f t="shared" si="4"/>
        <v>1049.1500000000001</v>
      </c>
      <c r="G84" s="65">
        <f t="shared" si="5"/>
        <v>1.04915</v>
      </c>
    </row>
    <row r="85" spans="1:7" hidden="1" x14ac:dyDescent="0.35">
      <c r="A85" s="1"/>
      <c r="B85" s="27" t="s">
        <v>95</v>
      </c>
      <c r="C85" s="28">
        <v>841.53</v>
      </c>
      <c r="D85" s="28">
        <v>148.19999999999999</v>
      </c>
      <c r="E85" s="28">
        <v>0</v>
      </c>
      <c r="F85" s="40">
        <f t="shared" si="4"/>
        <v>989.73</v>
      </c>
      <c r="G85" s="40">
        <f t="shared" si="5"/>
        <v>0.98973</v>
      </c>
    </row>
    <row r="86" spans="1:7" hidden="1" x14ac:dyDescent="0.35">
      <c r="A86" s="1"/>
      <c r="B86" s="27" t="s">
        <v>529</v>
      </c>
      <c r="C86" s="28">
        <v>0</v>
      </c>
      <c r="D86" s="28">
        <v>930.6</v>
      </c>
      <c r="E86" s="28">
        <v>0</v>
      </c>
      <c r="F86" s="40">
        <f t="shared" si="4"/>
        <v>930.6</v>
      </c>
      <c r="G86" s="40">
        <f t="shared" si="5"/>
        <v>0.93059999999999998</v>
      </c>
    </row>
    <row r="87" spans="1:7" ht="31.5" x14ac:dyDescent="0.35">
      <c r="A87" s="42" t="s">
        <v>550</v>
      </c>
      <c r="B87" s="27" t="s">
        <v>527</v>
      </c>
      <c r="C87" s="61">
        <v>914</v>
      </c>
      <c r="D87" s="61">
        <v>0</v>
      </c>
      <c r="E87" s="61">
        <v>0</v>
      </c>
      <c r="F87" s="65">
        <f t="shared" si="4"/>
        <v>914</v>
      </c>
      <c r="G87" s="65">
        <f t="shared" si="5"/>
        <v>0.91400000000000003</v>
      </c>
    </row>
    <row r="88" spans="1:7" ht="21" hidden="1" x14ac:dyDescent="0.35">
      <c r="A88" s="1"/>
      <c r="B88" s="27" t="s">
        <v>79</v>
      </c>
      <c r="C88" s="28">
        <v>718.3</v>
      </c>
      <c r="D88" s="28">
        <v>0</v>
      </c>
      <c r="E88" s="28">
        <v>0</v>
      </c>
      <c r="F88" s="40">
        <f t="shared" si="4"/>
        <v>718.3</v>
      </c>
      <c r="G88" s="40">
        <f t="shared" si="5"/>
        <v>0.71829999999999994</v>
      </c>
    </row>
    <row r="89" spans="1:7" hidden="1" x14ac:dyDescent="0.35">
      <c r="A89" s="1"/>
      <c r="B89" s="27" t="s">
        <v>92</v>
      </c>
      <c r="C89" s="28">
        <v>617</v>
      </c>
      <c r="D89" s="28">
        <v>0</v>
      </c>
      <c r="E89" s="28">
        <v>0</v>
      </c>
      <c r="F89" s="40">
        <f t="shared" si="4"/>
        <v>617</v>
      </c>
      <c r="G89" s="40">
        <f t="shared" si="5"/>
        <v>0.61699999999999999</v>
      </c>
    </row>
    <row r="90" spans="1:7" ht="21" hidden="1" x14ac:dyDescent="0.35">
      <c r="A90" s="1"/>
      <c r="B90" s="27" t="s">
        <v>62</v>
      </c>
      <c r="C90" s="28">
        <v>578</v>
      </c>
      <c r="D90" s="28">
        <v>0</v>
      </c>
      <c r="E90" s="28">
        <v>0</v>
      </c>
      <c r="F90" s="40">
        <f t="shared" si="4"/>
        <v>578</v>
      </c>
      <c r="G90" s="40">
        <f t="shared" si="5"/>
        <v>0.57799999999999996</v>
      </c>
    </row>
    <row r="91" spans="1:7" ht="31.5" hidden="1" x14ac:dyDescent="0.35">
      <c r="A91" s="1"/>
      <c r="B91" s="27" t="s">
        <v>530</v>
      </c>
      <c r="C91" s="28">
        <v>252</v>
      </c>
      <c r="D91" s="28">
        <v>246</v>
      </c>
      <c r="E91" s="28">
        <v>0</v>
      </c>
      <c r="F91" s="40">
        <f t="shared" si="4"/>
        <v>498</v>
      </c>
      <c r="G91" s="40">
        <f t="shared" si="5"/>
        <v>0.498</v>
      </c>
    </row>
    <row r="92" spans="1:7" ht="21" hidden="1" x14ac:dyDescent="0.35">
      <c r="A92" s="1"/>
      <c r="B92" s="27" t="s">
        <v>98</v>
      </c>
      <c r="C92" s="28">
        <v>472</v>
      </c>
      <c r="D92" s="28">
        <v>0</v>
      </c>
      <c r="E92" s="28">
        <v>0</v>
      </c>
      <c r="F92" s="40">
        <f t="shared" si="4"/>
        <v>472</v>
      </c>
      <c r="G92" s="40">
        <f t="shared" si="5"/>
        <v>0.47199999999999998</v>
      </c>
    </row>
    <row r="93" spans="1:7" ht="21" hidden="1" x14ac:dyDescent="0.35">
      <c r="A93" s="1"/>
      <c r="B93" s="27" t="s">
        <v>17</v>
      </c>
      <c r="C93" s="28">
        <v>459.8</v>
      </c>
      <c r="D93" s="28">
        <v>0</v>
      </c>
      <c r="E93" s="28">
        <v>0</v>
      </c>
      <c r="F93" s="40">
        <f t="shared" si="4"/>
        <v>459.8</v>
      </c>
      <c r="G93" s="40">
        <f t="shared" si="5"/>
        <v>0.45979999999999999</v>
      </c>
    </row>
    <row r="94" spans="1:7" ht="21" hidden="1" x14ac:dyDescent="0.35">
      <c r="A94" s="1"/>
      <c r="B94" s="27" t="s">
        <v>94</v>
      </c>
      <c r="C94" s="28">
        <v>441.6</v>
      </c>
      <c r="D94" s="28">
        <v>7</v>
      </c>
      <c r="E94" s="28">
        <v>0</v>
      </c>
      <c r="F94" s="40">
        <f t="shared" si="4"/>
        <v>448.6</v>
      </c>
      <c r="G94" s="40">
        <f t="shared" si="5"/>
        <v>0.4486</v>
      </c>
    </row>
    <row r="95" spans="1:7" hidden="1" x14ac:dyDescent="0.35">
      <c r="A95" s="1"/>
      <c r="B95" s="27" t="s">
        <v>51</v>
      </c>
      <c r="C95" s="28">
        <v>357.8</v>
      </c>
      <c r="D95" s="28">
        <v>43</v>
      </c>
      <c r="E95" s="28">
        <v>0</v>
      </c>
      <c r="F95" s="40">
        <f t="shared" si="4"/>
        <v>400.8</v>
      </c>
      <c r="G95" s="40">
        <f t="shared" si="5"/>
        <v>0.40079999999999999</v>
      </c>
    </row>
    <row r="96" spans="1:7" ht="21" hidden="1" x14ac:dyDescent="0.35">
      <c r="A96" s="1"/>
      <c r="B96" s="27" t="s">
        <v>80</v>
      </c>
      <c r="C96" s="28">
        <v>348.5</v>
      </c>
      <c r="D96" s="28">
        <v>0</v>
      </c>
      <c r="E96" s="28">
        <v>0</v>
      </c>
      <c r="F96" s="40">
        <f t="shared" si="4"/>
        <v>348.5</v>
      </c>
      <c r="G96" s="40">
        <f t="shared" si="5"/>
        <v>0.34849999999999998</v>
      </c>
    </row>
    <row r="97" spans="1:7" ht="21" x14ac:dyDescent="0.35">
      <c r="A97" s="42" t="s">
        <v>470</v>
      </c>
      <c r="B97" s="27" t="s">
        <v>33</v>
      </c>
      <c r="C97" s="61">
        <v>343.53</v>
      </c>
      <c r="D97" s="61">
        <v>0</v>
      </c>
      <c r="E97" s="61">
        <v>0</v>
      </c>
      <c r="F97" s="65">
        <f t="shared" si="4"/>
        <v>343.53</v>
      </c>
      <c r="G97" s="65">
        <f t="shared" si="5"/>
        <v>0.34352999999999995</v>
      </c>
    </row>
    <row r="98" spans="1:7" hidden="1" x14ac:dyDescent="0.35">
      <c r="A98" s="1"/>
      <c r="B98" s="27" t="s">
        <v>72</v>
      </c>
      <c r="C98" s="28">
        <v>322.2</v>
      </c>
      <c r="D98" s="28">
        <v>0</v>
      </c>
      <c r="E98" s="28">
        <v>0</v>
      </c>
      <c r="F98" s="40">
        <f t="shared" si="4"/>
        <v>322.2</v>
      </c>
      <c r="G98" s="40">
        <f t="shared" si="5"/>
        <v>0.32219999999999999</v>
      </c>
    </row>
    <row r="99" spans="1:7" hidden="1" x14ac:dyDescent="0.35">
      <c r="A99" s="1"/>
      <c r="B99" s="27" t="s">
        <v>53</v>
      </c>
      <c r="C99" s="28">
        <v>130.69999999999999</v>
      </c>
      <c r="D99" s="28">
        <v>188.25</v>
      </c>
      <c r="E99" s="28">
        <v>0</v>
      </c>
      <c r="F99" s="40">
        <f t="shared" si="4"/>
        <v>318.95</v>
      </c>
      <c r="G99" s="40">
        <f t="shared" si="5"/>
        <v>0.31895000000000001</v>
      </c>
    </row>
    <row r="100" spans="1:7" ht="31.5" hidden="1" x14ac:dyDescent="0.35">
      <c r="A100" s="1"/>
      <c r="B100" s="27" t="s">
        <v>56</v>
      </c>
      <c r="C100" s="28">
        <v>224</v>
      </c>
      <c r="D100" s="28">
        <v>0</v>
      </c>
      <c r="E100" s="28">
        <v>0</v>
      </c>
      <c r="F100" s="40">
        <f t="shared" si="4"/>
        <v>224</v>
      </c>
      <c r="G100" s="40">
        <f t="shared" si="5"/>
        <v>0.224</v>
      </c>
    </row>
    <row r="101" spans="1:7" ht="21" hidden="1" x14ac:dyDescent="0.35">
      <c r="A101" s="1"/>
      <c r="B101" s="27" t="s">
        <v>57</v>
      </c>
      <c r="C101" s="28">
        <v>221</v>
      </c>
      <c r="D101" s="28">
        <v>0</v>
      </c>
      <c r="E101" s="28">
        <v>0</v>
      </c>
      <c r="F101" s="40">
        <f t="shared" si="4"/>
        <v>221</v>
      </c>
      <c r="G101" s="40">
        <f t="shared" si="5"/>
        <v>0.221</v>
      </c>
    </row>
    <row r="102" spans="1:7" ht="21" hidden="1" x14ac:dyDescent="0.35">
      <c r="A102" s="1"/>
      <c r="B102" s="27" t="s">
        <v>58</v>
      </c>
      <c r="C102" s="28">
        <v>0</v>
      </c>
      <c r="D102" s="28">
        <v>221</v>
      </c>
      <c r="E102" s="28">
        <v>0</v>
      </c>
      <c r="F102" s="40">
        <f t="shared" si="4"/>
        <v>221</v>
      </c>
      <c r="G102" s="40">
        <f t="shared" si="5"/>
        <v>0.221</v>
      </c>
    </row>
    <row r="103" spans="1:7" hidden="1" x14ac:dyDescent="0.35">
      <c r="A103" s="1"/>
      <c r="B103" s="27" t="s">
        <v>526</v>
      </c>
      <c r="C103" s="28">
        <v>0</v>
      </c>
      <c r="D103" s="28">
        <v>210</v>
      </c>
      <c r="E103" s="28">
        <v>0</v>
      </c>
      <c r="F103" s="40">
        <f t="shared" ref="F103:F117" si="6">SUM(C103:E103)</f>
        <v>210</v>
      </c>
      <c r="G103" s="40">
        <f t="shared" ref="G103:G117" si="7">F103/1000</f>
        <v>0.21</v>
      </c>
    </row>
    <row r="104" spans="1:7" hidden="1" x14ac:dyDescent="0.35">
      <c r="A104" s="1"/>
      <c r="B104" s="27" t="s">
        <v>534</v>
      </c>
      <c r="C104" s="28">
        <v>0</v>
      </c>
      <c r="D104" s="28">
        <v>178.8</v>
      </c>
      <c r="E104" s="28">
        <v>0</v>
      </c>
      <c r="F104" s="40">
        <f t="shared" si="6"/>
        <v>178.8</v>
      </c>
      <c r="G104" s="40">
        <f t="shared" si="7"/>
        <v>0.17880000000000001</v>
      </c>
    </row>
    <row r="105" spans="1:7" hidden="1" x14ac:dyDescent="0.35">
      <c r="A105" s="1"/>
      <c r="B105" s="27" t="s">
        <v>533</v>
      </c>
      <c r="C105" s="28">
        <v>0</v>
      </c>
      <c r="D105" s="28">
        <v>166</v>
      </c>
      <c r="E105" s="28">
        <v>0</v>
      </c>
      <c r="F105" s="40">
        <f t="shared" si="6"/>
        <v>166</v>
      </c>
      <c r="G105" s="40">
        <f t="shared" si="7"/>
        <v>0.16600000000000001</v>
      </c>
    </row>
    <row r="106" spans="1:7" hidden="1" x14ac:dyDescent="0.35">
      <c r="A106" s="1"/>
      <c r="B106" s="27" t="s">
        <v>60</v>
      </c>
      <c r="C106" s="28">
        <v>0</v>
      </c>
      <c r="D106" s="28">
        <v>127.3</v>
      </c>
      <c r="E106" s="28">
        <v>0</v>
      </c>
      <c r="F106" s="40">
        <f t="shared" si="6"/>
        <v>127.3</v>
      </c>
      <c r="G106" s="40">
        <f t="shared" si="7"/>
        <v>0.1273</v>
      </c>
    </row>
    <row r="107" spans="1:7" ht="42" x14ac:dyDescent="0.35">
      <c r="A107" s="42" t="s">
        <v>552</v>
      </c>
      <c r="B107" s="27" t="s">
        <v>32</v>
      </c>
      <c r="C107" s="61">
        <v>83</v>
      </c>
      <c r="D107" s="61">
        <v>0</v>
      </c>
      <c r="E107" s="61">
        <v>0</v>
      </c>
      <c r="F107" s="65">
        <f t="shared" si="6"/>
        <v>83</v>
      </c>
      <c r="G107" s="65">
        <f t="shared" si="7"/>
        <v>8.3000000000000004E-2</v>
      </c>
    </row>
    <row r="108" spans="1:7" x14ac:dyDescent="0.35">
      <c r="A108" s="42" t="s">
        <v>551</v>
      </c>
      <c r="B108" s="27" t="s">
        <v>535</v>
      </c>
      <c r="C108" s="61">
        <v>0</v>
      </c>
      <c r="D108" s="61">
        <v>36</v>
      </c>
      <c r="E108" s="61">
        <v>0</v>
      </c>
      <c r="F108" s="65">
        <f t="shared" si="6"/>
        <v>36</v>
      </c>
      <c r="G108" s="65">
        <f t="shared" si="7"/>
        <v>3.5999999999999997E-2</v>
      </c>
    </row>
    <row r="109" spans="1:7" ht="31.5" hidden="1" x14ac:dyDescent="0.35">
      <c r="A109" s="1"/>
      <c r="B109" s="27" t="s">
        <v>55</v>
      </c>
      <c r="C109" s="28">
        <v>32.200000000000003</v>
      </c>
      <c r="D109" s="28">
        <v>0</v>
      </c>
      <c r="E109" s="28">
        <v>0</v>
      </c>
      <c r="F109" s="40">
        <f t="shared" si="6"/>
        <v>32.200000000000003</v>
      </c>
      <c r="G109" s="40">
        <f t="shared" si="7"/>
        <v>3.2199999999999999E-2</v>
      </c>
    </row>
    <row r="110" spans="1:7" hidden="1" x14ac:dyDescent="0.35">
      <c r="A110" s="1"/>
      <c r="B110" s="27" t="s">
        <v>34</v>
      </c>
      <c r="C110" s="28">
        <v>20</v>
      </c>
      <c r="D110" s="28">
        <v>5</v>
      </c>
      <c r="E110" s="28">
        <v>0</v>
      </c>
      <c r="F110" s="40">
        <f t="shared" si="6"/>
        <v>25</v>
      </c>
      <c r="G110" s="40">
        <f t="shared" si="7"/>
        <v>2.5000000000000001E-2</v>
      </c>
    </row>
    <row r="111" spans="1:7" hidden="1" x14ac:dyDescent="0.35">
      <c r="A111" s="1"/>
      <c r="B111" s="27" t="s">
        <v>77</v>
      </c>
      <c r="C111" s="28">
        <v>22.8</v>
      </c>
      <c r="D111" s="28">
        <v>0</v>
      </c>
      <c r="E111" s="28">
        <v>0</v>
      </c>
      <c r="F111" s="40">
        <f t="shared" si="6"/>
        <v>22.8</v>
      </c>
      <c r="G111" s="40">
        <f t="shared" si="7"/>
        <v>2.2800000000000001E-2</v>
      </c>
    </row>
    <row r="112" spans="1:7" hidden="1" x14ac:dyDescent="0.35">
      <c r="A112" s="1"/>
      <c r="B112" s="27" t="s">
        <v>532</v>
      </c>
      <c r="C112" s="28">
        <v>18.2</v>
      </c>
      <c r="D112" s="28">
        <v>0</v>
      </c>
      <c r="E112" s="28">
        <v>0</v>
      </c>
      <c r="F112" s="40">
        <f t="shared" si="6"/>
        <v>18.2</v>
      </c>
      <c r="G112" s="40">
        <f t="shared" si="7"/>
        <v>1.8200000000000001E-2</v>
      </c>
    </row>
    <row r="113" spans="1:7" hidden="1" x14ac:dyDescent="0.35">
      <c r="A113" s="1"/>
      <c r="B113" s="27" t="s">
        <v>536</v>
      </c>
      <c r="C113" s="28">
        <v>12</v>
      </c>
      <c r="D113" s="28">
        <v>0</v>
      </c>
      <c r="E113" s="28">
        <v>0</v>
      </c>
      <c r="F113" s="40">
        <f t="shared" si="6"/>
        <v>12</v>
      </c>
      <c r="G113" s="40">
        <f t="shared" si="7"/>
        <v>1.2E-2</v>
      </c>
    </row>
    <row r="114" spans="1:7" hidden="1" x14ac:dyDescent="0.35">
      <c r="A114" s="1"/>
      <c r="B114" s="27" t="s">
        <v>531</v>
      </c>
      <c r="C114" s="28">
        <v>8.4499999999999993</v>
      </c>
      <c r="D114" s="28">
        <v>0</v>
      </c>
      <c r="E114" s="28">
        <v>0</v>
      </c>
      <c r="F114" s="40">
        <f t="shared" si="6"/>
        <v>8.4499999999999993</v>
      </c>
      <c r="G114" s="40">
        <f t="shared" si="7"/>
        <v>8.4499999999999992E-3</v>
      </c>
    </row>
    <row r="115" spans="1:7" hidden="1" x14ac:dyDescent="0.35">
      <c r="A115" s="1"/>
      <c r="B115" s="27" t="s">
        <v>528</v>
      </c>
      <c r="C115" s="28">
        <v>6.8</v>
      </c>
      <c r="D115" s="28">
        <v>0</v>
      </c>
      <c r="E115" s="28">
        <v>0</v>
      </c>
      <c r="F115" s="40">
        <f t="shared" si="6"/>
        <v>6.8</v>
      </c>
      <c r="G115" s="40">
        <f t="shared" si="7"/>
        <v>6.7999999999999996E-3</v>
      </c>
    </row>
    <row r="116" spans="1:7" x14ac:dyDescent="0.35">
      <c r="A116" s="42" t="s">
        <v>486</v>
      </c>
      <c r="B116" s="27" t="s">
        <v>89</v>
      </c>
      <c r="C116" s="61">
        <v>0</v>
      </c>
      <c r="D116" s="61">
        <v>0.1</v>
      </c>
      <c r="E116" s="61">
        <v>0</v>
      </c>
      <c r="F116" s="65">
        <f t="shared" si="6"/>
        <v>0.1</v>
      </c>
      <c r="G116" s="65">
        <f t="shared" si="7"/>
        <v>1E-4</v>
      </c>
    </row>
    <row r="117" spans="1:7" hidden="1" x14ac:dyDescent="0.35">
      <c r="A117" s="1"/>
      <c r="B117" s="27" t="s">
        <v>75</v>
      </c>
      <c r="C117" s="28">
        <v>0</v>
      </c>
      <c r="D117" s="28">
        <v>0</v>
      </c>
      <c r="E117" s="28">
        <v>0</v>
      </c>
      <c r="F117" s="40">
        <f t="shared" si="6"/>
        <v>0</v>
      </c>
      <c r="G117" s="40">
        <f t="shared" si="7"/>
        <v>0</v>
      </c>
    </row>
  </sheetData>
  <autoFilter xmlns:x14="http://schemas.microsoft.com/office/spreadsheetml/2009/9/main" ref="B6:F117" xr:uid="{91F7668C-62C9-4D6C-9E0D-7F7404D4EB94}">
    <filterColumn colId="0">
      <filters>
        <mc:AlternateContent xmlns:mc="http://schemas.openxmlformats.org/markup-compatibility/2006">
          <mc:Choice Requires="x14">
            <x14:filter val="A1180 - Montajes eléctricos y electrónicos de desecho o restos de éstos que contengan componentes como acumuladores y otras baterías incluidos en la lista A, interruptores de mercurio, vidrios de tubos de rayos catódicos y otros vidrios activados y capacitadores de PCB, o contaminados con constituyentes del Anexo I (por ejemplo, cadmio, mercurio, plomo, bifenilo policlorado) en tal grado que posean alguna de las características del Anexo III (véase la entrada correspondiente en la lista B B1110) ,"/>
            <x14:filter val="A2050 - Desechos de amianto (polvo y fibras),"/>
            <x14:filter val="A4030,1 - Plaguicidas, biocidas, productos fitofarmacéuticos obsoletos (ej, fuera de especificaciones, caducados o en desuso)"/>
            <x14:filter val="A4030,2 - Elementos o materiales contaminados con plaguicidas, biocidas, productos fitofarmacéuticos (ej, EPP, estopas, trapos, cauchos, aserrín, arena, materiales de embalaje)"/>
            <x14:filter val="A4030,3 - Tierra o sedimentos impregnados con plaguicidas, biocidas o productos fitofarmacéuticos"/>
            <x14:filter val="A4030,5 - Envases, recipientes, canecas, bidones o contenedores que contienen o que están contaminados con plaguicidas, biocidas o productos fitofarmacéuticos"/>
            <x14:filter val="A4030,6 - Otros residuos de plaguicidas, biocidas o productos fitofarmacéuticos no clasificados previamente"/>
            <x14:filter val="Y10,1 - Equipos desechados: equipos que hayan contenido o contengan aceites dieléctricos con una concentración mayor a 50 ppm de PCB o carcazas cuando la superficie sólida presente un contenido de PCB mayor o igual a 10 microgramos/dm2"/>
            <x14:filter val="Y10,3 - Desechos o residuos que contengan o estén contaminados con PCB: elementos, sustancias, fluidos diferentes a los aceites dieléctricos y materiales con PCB en una concentración igual o superior a 50 ppm (ej: EPP, ropa de trabajo, elementos que hayan estado en contacto directo con PCB, residuos de laboratorio, productos de limpieza y recolección de derrames, tierras o suelos)"/>
            <x14:filter val="Y10,5 - Sustancias y artículos de desecho que contengan o estén contaminados con terfenilos policlorados (PCT) o bifenilos polibromados (PBB)"/>
            <x14:filter val="Y29,1 - Desechos que constan de mercurio o compuestos de mercurio (Ej, mercurio metálico, desechos de cloruro de mercurio, sulfuro de mercurio)"/>
            <x14:filter val="Y29,2 - Desechos que contienen mercurio o compuestos de mercurio (ej, Lámparas fluorescentes compactas o lineales, lámparas de vapor de mercurio, amalgama dental, termómetros de mercurio, manómetros no electrónicos),"/>
            <x14:filter val="Y36 - Desechos que tengan como constituyente Asbesto (polvo y fibras),"/>
            <x14:filter val="Y4,1 - Plaguicidas, biocidas, productos fitofarmacéuticos obsoletos (ej, fuera de especificaciones, caducados o en desuso)"/>
            <x14:filter val="Y4,2 - Elementos o materiales contaminados con plaguicidas, biocidas, productos fitofarmacéuticos (ej, EPP, estopas, trapos, cauchos, aserrín, arena, materiales de embalaje)"/>
            <x14:filter val="Y4,3 - Tierra o sedimentos impregnados con plaguicidas, biocidas o productos fitofarmacéuticos"/>
            <x14:filter val="Y4,4 - Residuos de bolsas plásticas impregnadas de plaguicidas o biocidas (ej, residuos de bolsas utilizadas en cultivos de plátano y banano)"/>
            <x14:filter val="Y4,5 - Envases, recipientes, canecas, bidones o contenedores que contienen o que están contaminados con plaguicidas, biocidas o productos fitofarmacéuticos"/>
            <x14:filter val="Y4,6 - Otros residuos de plaguicidas, biocidas o productos fitofarmacéuticos no clasificados previamente"/>
          </mc:Choice>
          <mc:Fallback>
            <filter val="A2050 - Desechos de amianto (polvo y fibras),"/>
            <filter val="A4030,1 - Plaguicidas, biocidas, productos fitofarmacéuticos obsoletos (ej, fuera de especificaciones, caducados o en desuso)"/>
            <filter val="A4030,2 - Elementos o materiales contaminados con plaguicidas, biocidas, productos fitofarmacéuticos (ej, EPP, estopas, trapos, cauchos, aserrín, arena, materiales de embalaje)"/>
            <filter val="A4030,3 - Tierra o sedimentos impregnados con plaguicidas, biocidas o productos fitofarmacéuticos"/>
            <filter val="A4030,5 - Envases, recipientes, canecas, bidones o contenedores que contienen o que están contaminados con plaguicidas, biocidas o productos fitofarmacéuticos"/>
            <filter val="A4030,6 - Otros residuos de plaguicidas, biocidas o productos fitofarmacéuticos no clasificados previamente"/>
            <filter val="Y10,1 - Equipos desechados: equipos que hayan contenido o contengan aceites dieléctricos con una concentración mayor a 50 ppm de PCB o carcazas cuando la superficie sólida presente un contenido de PCB mayor o igual a 10 microgramos/dm2"/>
            <filter val="Y10,5 - Sustancias y artículos de desecho que contengan o estén contaminados con terfenilos policlorados (PCT) o bifenilos polibromados (PBB)"/>
            <filter val="Y29,1 - Desechos que constan de mercurio o compuestos de mercurio (Ej, mercurio metálico, desechos de cloruro de mercurio, sulfuro de mercurio)"/>
            <filter val="Y29,2 - Desechos que contienen mercurio o compuestos de mercurio (ej, Lámparas fluorescentes compactas o lineales, lámparas de vapor de mercurio, amalgama dental, termómetros de mercurio, manómetros no electrónicos),"/>
            <filter val="Y36 - Desechos que tengan como constituyente Asbesto (polvo y fibras),"/>
            <filter val="Y4,1 - Plaguicidas, biocidas, productos fitofarmacéuticos obsoletos (ej, fuera de especificaciones, caducados o en desuso)"/>
            <filter val="Y4,2 - Elementos o materiales contaminados con plaguicidas, biocidas, productos fitofarmacéuticos (ej, EPP, estopas, trapos, cauchos, aserrín, arena, materiales de embalaje)"/>
            <filter val="Y4,3 - Tierra o sedimentos impregnados con plaguicidas, biocidas o productos fitofarmacéuticos"/>
            <filter val="Y4,4 - Residuos de bolsas plásticas impregnadas de plaguicidas o biocidas (ej, residuos de bolsas utilizadas en cultivos de plátano y banano)"/>
            <filter val="Y4,5 - Envases, recipientes, canecas, bidones o contenedores que contienen o que están contaminados con plaguicidas, biocidas o productos fitofarmacéuticos"/>
            <filter val="Y4,6 - Otros residuos de plaguicidas, biocidas o productos fitofarmacéuticos no clasificados previamente"/>
          </mc:Fallback>
        </mc:AlternateContent>
      </filters>
    </filterColumn>
    <sortState xmlns:xlrd2="http://schemas.microsoft.com/office/spreadsheetml/2017/richdata2" ref="B24:F116">
      <sortCondition descending="1" ref="F6:F117"/>
    </sortState>
  </autoFilter>
  <mergeCells count="1">
    <mergeCell ref="B2:M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E7CFB-EECB-4479-8437-6F1685AF4A48}">
  <dimension ref="A1:N171"/>
  <sheetViews>
    <sheetView showGridLines="0" zoomScale="85" zoomScaleNormal="85" workbookViewId="0">
      <selection activeCell="B16" sqref="B16"/>
    </sheetView>
  </sheetViews>
  <sheetFormatPr baseColWidth="10" defaultRowHeight="14.5" x14ac:dyDescent="0.35"/>
  <cols>
    <col min="1" max="1" width="4" style="19" bestFit="1" customWidth="1"/>
    <col min="2" max="2" width="70.81640625" customWidth="1"/>
    <col min="3" max="3" width="8.36328125" customWidth="1"/>
    <col min="4" max="4" width="7.54296875" customWidth="1"/>
    <col min="5" max="5" width="6.453125" customWidth="1"/>
    <col min="6" max="6" width="7.08984375" style="1" customWidth="1"/>
    <col min="7" max="7" width="7.54296875" customWidth="1"/>
  </cols>
  <sheetData>
    <row r="1" spans="1:14" s="16" customFormat="1" ht="15" thickBot="1" x14ac:dyDescent="0.4">
      <c r="A1" s="22"/>
    </row>
    <row r="2" spans="1:14" s="16" customFormat="1" ht="14.4" customHeight="1" x14ac:dyDescent="0.35">
      <c r="A2" s="22"/>
      <c r="B2" s="91" t="s">
        <v>542</v>
      </c>
      <c r="C2" s="92"/>
      <c r="D2" s="92"/>
      <c r="E2" s="92"/>
      <c r="F2" s="92"/>
      <c r="G2" s="92"/>
      <c r="H2" s="92"/>
      <c r="I2" s="92"/>
      <c r="J2" s="92"/>
      <c r="K2" s="92"/>
      <c r="L2" s="92"/>
      <c r="M2" s="93"/>
      <c r="N2" s="20"/>
    </row>
    <row r="3" spans="1:14" s="16" customFormat="1" x14ac:dyDescent="0.35">
      <c r="A3" s="22"/>
      <c r="B3" s="94"/>
      <c r="C3" s="95"/>
      <c r="D3" s="95"/>
      <c r="E3" s="95"/>
      <c r="F3" s="95"/>
      <c r="G3" s="95"/>
      <c r="H3" s="95"/>
      <c r="I3" s="95"/>
      <c r="J3" s="95"/>
      <c r="K3" s="95"/>
      <c r="L3" s="95"/>
      <c r="M3" s="96"/>
      <c r="N3" s="20"/>
    </row>
    <row r="4" spans="1:14" s="16" customFormat="1" ht="15" thickBot="1" x14ac:dyDescent="0.4">
      <c r="A4" s="22"/>
      <c r="B4" s="97"/>
      <c r="C4" s="98"/>
      <c r="D4" s="98"/>
      <c r="E4" s="98"/>
      <c r="F4" s="98"/>
      <c r="G4" s="98"/>
      <c r="H4" s="98"/>
      <c r="I4" s="98"/>
      <c r="J4" s="98"/>
      <c r="K4" s="98"/>
      <c r="L4" s="98"/>
      <c r="M4" s="99"/>
      <c r="N4" s="20"/>
    </row>
    <row r="5" spans="1:14" s="16" customFormat="1" x14ac:dyDescent="0.35">
      <c r="A5" s="22"/>
    </row>
    <row r="6" spans="1:14" ht="31.5" x14ac:dyDescent="0.35">
      <c r="B6" s="41" t="s">
        <v>236</v>
      </c>
      <c r="C6" s="41" t="s">
        <v>540</v>
      </c>
      <c r="D6" s="41" t="s">
        <v>311</v>
      </c>
      <c r="E6" s="41" t="s">
        <v>1</v>
      </c>
      <c r="F6" s="41" t="s">
        <v>511</v>
      </c>
      <c r="G6" s="41" t="s">
        <v>512</v>
      </c>
    </row>
    <row r="7" spans="1:14" x14ac:dyDescent="0.35">
      <c r="B7" s="45" t="s">
        <v>4</v>
      </c>
      <c r="C7" s="47">
        <v>16009304.98</v>
      </c>
      <c r="D7" s="47">
        <v>2629343.88</v>
      </c>
      <c r="E7" s="47">
        <v>1248.8</v>
      </c>
      <c r="F7" s="48">
        <f t="shared" ref="F7:F38" si="0">SUM(C7:E7)</f>
        <v>18639897.66</v>
      </c>
      <c r="G7" s="32">
        <f>F7/1000</f>
        <v>18639.897659999999</v>
      </c>
    </row>
    <row r="8" spans="1:14" s="2" customFormat="1" x14ac:dyDescent="0.35">
      <c r="A8" s="19">
        <v>2720</v>
      </c>
      <c r="B8" s="44" t="s">
        <v>160</v>
      </c>
      <c r="C8" s="67">
        <v>4808300.5</v>
      </c>
      <c r="D8" s="67">
        <v>3347</v>
      </c>
      <c r="E8" s="67">
        <v>0</v>
      </c>
      <c r="F8" s="32">
        <f t="shared" si="0"/>
        <v>4811647.5</v>
      </c>
      <c r="G8" s="32">
        <f t="shared" ref="G8:G71" si="1">F8/1000</f>
        <v>4811.6475</v>
      </c>
    </row>
    <row r="9" spans="1:14" s="2" customFormat="1" x14ac:dyDescent="0.35">
      <c r="A9" s="19">
        <v>2410</v>
      </c>
      <c r="B9" s="44" t="s">
        <v>150</v>
      </c>
      <c r="C9" s="67">
        <v>3467689.2</v>
      </c>
      <c r="D9" s="67">
        <v>31451</v>
      </c>
      <c r="E9" s="67">
        <v>0</v>
      </c>
      <c r="F9" s="32">
        <f t="shared" si="0"/>
        <v>3499140.2</v>
      </c>
      <c r="G9" s="32">
        <f t="shared" si="1"/>
        <v>3499.1402000000003</v>
      </c>
    </row>
    <row r="10" spans="1:14" s="2" customFormat="1" x14ac:dyDescent="0.35">
      <c r="A10" s="19">
        <v>3822</v>
      </c>
      <c r="B10" s="44" t="s">
        <v>176</v>
      </c>
      <c r="C10" s="67">
        <v>1705820.46</v>
      </c>
      <c r="D10" s="67">
        <v>24505.9</v>
      </c>
      <c r="E10" s="67">
        <v>0</v>
      </c>
      <c r="F10" s="32">
        <f t="shared" si="0"/>
        <v>1730326.3599999999</v>
      </c>
      <c r="G10" s="32">
        <f t="shared" si="1"/>
        <v>1730.3263599999998</v>
      </c>
    </row>
    <row r="11" spans="1:14" s="2" customFormat="1" x14ac:dyDescent="0.35">
      <c r="A11" s="19">
        <v>8610</v>
      </c>
      <c r="B11" s="44" t="s">
        <v>226</v>
      </c>
      <c r="C11" s="67">
        <v>900293.55</v>
      </c>
      <c r="D11" s="67">
        <v>38973.279999999999</v>
      </c>
      <c r="E11" s="67">
        <v>208</v>
      </c>
      <c r="F11" s="32">
        <f t="shared" si="0"/>
        <v>939474.83000000007</v>
      </c>
      <c r="G11" s="32">
        <f t="shared" si="1"/>
        <v>939.47483000000011</v>
      </c>
    </row>
    <row r="12" spans="1:14" s="2" customFormat="1" x14ac:dyDescent="0.35">
      <c r="A12" s="19">
        <v>4731</v>
      </c>
      <c r="B12" s="44" t="s">
        <v>198</v>
      </c>
      <c r="C12" s="67">
        <v>115529.53</v>
      </c>
      <c r="D12" s="67">
        <v>544512.13</v>
      </c>
      <c r="E12" s="67">
        <v>0</v>
      </c>
      <c r="F12" s="32">
        <f t="shared" si="0"/>
        <v>660041.66</v>
      </c>
      <c r="G12" s="32">
        <f t="shared" si="1"/>
        <v>660.04165999999998</v>
      </c>
    </row>
    <row r="13" spans="1:14" s="2" customFormat="1" x14ac:dyDescent="0.35">
      <c r="A13" s="19">
        <v>2229</v>
      </c>
      <c r="B13" s="44" t="s">
        <v>241</v>
      </c>
      <c r="C13" s="67">
        <v>198755.51</v>
      </c>
      <c r="D13" s="67">
        <v>362050.2</v>
      </c>
      <c r="E13" s="67">
        <v>0</v>
      </c>
      <c r="F13" s="32">
        <f t="shared" si="0"/>
        <v>560805.71</v>
      </c>
      <c r="G13" s="32">
        <f t="shared" si="1"/>
        <v>560.80570999999998</v>
      </c>
    </row>
    <row r="14" spans="1:14" s="2" customFormat="1" x14ac:dyDescent="0.35">
      <c r="A14" s="19">
        <v>2100</v>
      </c>
      <c r="B14" s="44" t="s">
        <v>141</v>
      </c>
      <c r="C14" s="67">
        <v>475815.38</v>
      </c>
      <c r="D14" s="67">
        <v>59593.4</v>
      </c>
      <c r="E14" s="67">
        <v>0</v>
      </c>
      <c r="F14" s="32">
        <f t="shared" si="0"/>
        <v>535408.78</v>
      </c>
      <c r="G14" s="32">
        <f t="shared" si="1"/>
        <v>535.40877999999998</v>
      </c>
    </row>
    <row r="15" spans="1:14" s="2" customFormat="1" x14ac:dyDescent="0.35">
      <c r="A15" s="19">
        <v>2432</v>
      </c>
      <c r="B15" s="44" t="s">
        <v>153</v>
      </c>
      <c r="C15" s="67">
        <v>365622.52</v>
      </c>
      <c r="D15" s="67">
        <v>113885.7</v>
      </c>
      <c r="E15" s="67">
        <v>0</v>
      </c>
      <c r="F15" s="32">
        <f t="shared" si="0"/>
        <v>479508.22000000003</v>
      </c>
      <c r="G15" s="32">
        <f t="shared" si="1"/>
        <v>479.50822000000005</v>
      </c>
    </row>
    <row r="16" spans="1:14" s="2" customFormat="1" x14ac:dyDescent="0.35">
      <c r="A16" s="19">
        <v>1071</v>
      </c>
      <c r="B16" s="44" t="s">
        <v>119</v>
      </c>
      <c r="C16" s="67">
        <v>302179.95</v>
      </c>
      <c r="D16" s="67">
        <v>123420.4</v>
      </c>
      <c r="E16" s="67">
        <v>0</v>
      </c>
      <c r="F16" s="32">
        <f t="shared" si="0"/>
        <v>425600.35</v>
      </c>
      <c r="G16" s="32">
        <f t="shared" si="1"/>
        <v>425.60034999999999</v>
      </c>
    </row>
    <row r="17" spans="1:7" s="2" customFormat="1" x14ac:dyDescent="0.35">
      <c r="A17" s="19" t="s">
        <v>347</v>
      </c>
      <c r="B17" s="44" t="s">
        <v>104</v>
      </c>
      <c r="C17" s="67">
        <v>307463.90000000002</v>
      </c>
      <c r="D17" s="67">
        <v>107539.6</v>
      </c>
      <c r="E17" s="67">
        <v>0</v>
      </c>
      <c r="F17" s="32">
        <f t="shared" si="0"/>
        <v>415003.5</v>
      </c>
      <c r="G17" s="32">
        <f t="shared" si="1"/>
        <v>415.00349999999997</v>
      </c>
    </row>
    <row r="18" spans="1:7" x14ac:dyDescent="0.35">
      <c r="B18" s="44" t="s">
        <v>243</v>
      </c>
      <c r="C18" s="49">
        <v>393524.8</v>
      </c>
      <c r="D18" s="49">
        <v>5358.3</v>
      </c>
      <c r="E18" s="49">
        <v>0</v>
      </c>
      <c r="F18" s="32">
        <f t="shared" si="0"/>
        <v>398883.1</v>
      </c>
      <c r="G18" s="32">
        <f t="shared" si="1"/>
        <v>398.88309999999996</v>
      </c>
    </row>
    <row r="19" spans="1:7" ht="21" x14ac:dyDescent="0.35">
      <c r="B19" s="44" t="s">
        <v>194</v>
      </c>
      <c r="C19" s="49">
        <v>269083.62</v>
      </c>
      <c r="D19" s="49">
        <v>47438.1</v>
      </c>
      <c r="E19" s="49">
        <v>0</v>
      </c>
      <c r="F19" s="32">
        <f t="shared" si="0"/>
        <v>316521.71999999997</v>
      </c>
      <c r="G19" s="32">
        <f t="shared" si="1"/>
        <v>316.52171999999996</v>
      </c>
    </row>
    <row r="20" spans="1:7" x14ac:dyDescent="0.35">
      <c r="B20" s="44" t="s">
        <v>186</v>
      </c>
      <c r="C20" s="49">
        <v>200396.6</v>
      </c>
      <c r="D20" s="49">
        <v>106167</v>
      </c>
      <c r="E20" s="49">
        <v>0</v>
      </c>
      <c r="F20" s="32">
        <f t="shared" si="0"/>
        <v>306563.59999999998</v>
      </c>
      <c r="G20" s="32">
        <f t="shared" si="1"/>
        <v>306.56359999999995</v>
      </c>
    </row>
    <row r="21" spans="1:7" x14ac:dyDescent="0.35">
      <c r="B21" s="44" t="s">
        <v>227</v>
      </c>
      <c r="C21" s="49">
        <v>262446.62</v>
      </c>
      <c r="D21" s="49">
        <v>17484.02</v>
      </c>
      <c r="E21" s="49">
        <v>67.7</v>
      </c>
      <c r="F21" s="32">
        <f t="shared" si="0"/>
        <v>279998.34000000003</v>
      </c>
      <c r="G21" s="32">
        <f t="shared" si="1"/>
        <v>279.99834000000004</v>
      </c>
    </row>
    <row r="22" spans="1:7" ht="22.25" customHeight="1" x14ac:dyDescent="0.35">
      <c r="B22" s="44" t="s">
        <v>132</v>
      </c>
      <c r="C22" s="49">
        <v>238497.5</v>
      </c>
      <c r="D22" s="49">
        <v>101</v>
      </c>
      <c r="E22" s="49">
        <v>0</v>
      </c>
      <c r="F22" s="32">
        <f t="shared" si="0"/>
        <v>238598.5</v>
      </c>
      <c r="G22" s="32">
        <f t="shared" si="1"/>
        <v>238.5985</v>
      </c>
    </row>
    <row r="23" spans="1:7" ht="22.75" customHeight="1" x14ac:dyDescent="0.35">
      <c r="B23" s="44" t="s">
        <v>195</v>
      </c>
      <c r="C23" s="49">
        <v>212317</v>
      </c>
      <c r="D23" s="49">
        <v>5915</v>
      </c>
      <c r="E23" s="49">
        <v>0</v>
      </c>
      <c r="F23" s="32">
        <f t="shared" si="0"/>
        <v>218232</v>
      </c>
      <c r="G23" s="32">
        <f t="shared" si="1"/>
        <v>218.232</v>
      </c>
    </row>
    <row r="24" spans="1:7" x14ac:dyDescent="0.35">
      <c r="B24" s="44" t="s">
        <v>135</v>
      </c>
      <c r="C24" s="49">
        <v>116719.75</v>
      </c>
      <c r="D24" s="49">
        <v>90889.95</v>
      </c>
      <c r="E24" s="49">
        <v>4</v>
      </c>
      <c r="F24" s="32">
        <f t="shared" si="0"/>
        <v>207613.7</v>
      </c>
      <c r="G24" s="32">
        <f t="shared" si="1"/>
        <v>207.61370000000002</v>
      </c>
    </row>
    <row r="25" spans="1:7" x14ac:dyDescent="0.35">
      <c r="B25" s="44" t="s">
        <v>184</v>
      </c>
      <c r="C25" s="49">
        <v>59104.32</v>
      </c>
      <c r="D25" s="49">
        <v>103630.7</v>
      </c>
      <c r="E25" s="49">
        <v>0</v>
      </c>
      <c r="F25" s="32">
        <f t="shared" si="0"/>
        <v>162735.01999999999</v>
      </c>
      <c r="G25" s="32">
        <f t="shared" si="1"/>
        <v>162.73501999999999</v>
      </c>
    </row>
    <row r="26" spans="1:7" x14ac:dyDescent="0.35">
      <c r="B26" s="44" t="s">
        <v>145</v>
      </c>
      <c r="C26" s="49">
        <v>116718.1</v>
      </c>
      <c r="D26" s="49">
        <v>22274</v>
      </c>
      <c r="E26" s="49">
        <v>0</v>
      </c>
      <c r="F26" s="32">
        <f t="shared" si="0"/>
        <v>138992.1</v>
      </c>
      <c r="G26" s="32">
        <f t="shared" si="1"/>
        <v>138.99209999999999</v>
      </c>
    </row>
    <row r="27" spans="1:7" x14ac:dyDescent="0.35">
      <c r="B27" s="44" t="s">
        <v>244</v>
      </c>
      <c r="C27" s="49">
        <v>17485</v>
      </c>
      <c r="D27" s="49">
        <v>87628</v>
      </c>
      <c r="E27" s="49">
        <v>0</v>
      </c>
      <c r="F27" s="32">
        <f t="shared" si="0"/>
        <v>105113</v>
      </c>
      <c r="G27" s="32">
        <f t="shared" si="1"/>
        <v>105.113</v>
      </c>
    </row>
    <row r="28" spans="1:7" x14ac:dyDescent="0.35">
      <c r="B28" s="44" t="s">
        <v>134</v>
      </c>
      <c r="C28" s="49">
        <v>33265</v>
      </c>
      <c r="D28" s="49">
        <v>71764</v>
      </c>
      <c r="E28" s="49">
        <v>0</v>
      </c>
      <c r="F28" s="32">
        <f t="shared" si="0"/>
        <v>105029</v>
      </c>
      <c r="G28" s="32">
        <f t="shared" si="1"/>
        <v>105.029</v>
      </c>
    </row>
    <row r="29" spans="1:7" x14ac:dyDescent="0.35">
      <c r="B29" s="44" t="s">
        <v>136</v>
      </c>
      <c r="C29" s="49">
        <v>88254.62</v>
      </c>
      <c r="D29" s="49">
        <v>13004.99</v>
      </c>
      <c r="E29" s="49">
        <v>0</v>
      </c>
      <c r="F29" s="32">
        <f t="shared" si="0"/>
        <v>101259.61</v>
      </c>
      <c r="G29" s="32">
        <f t="shared" si="1"/>
        <v>101.25961</v>
      </c>
    </row>
    <row r="30" spans="1:7" x14ac:dyDescent="0.35">
      <c r="B30" s="44" t="s">
        <v>192</v>
      </c>
      <c r="C30" s="49">
        <v>59478.05</v>
      </c>
      <c r="D30" s="49">
        <v>40453.5</v>
      </c>
      <c r="E30" s="49">
        <v>0</v>
      </c>
      <c r="F30" s="32">
        <f t="shared" si="0"/>
        <v>99931.55</v>
      </c>
      <c r="G30" s="32">
        <f t="shared" si="1"/>
        <v>99.931550000000001</v>
      </c>
    </row>
    <row r="31" spans="1:7" x14ac:dyDescent="0.35">
      <c r="B31" s="44" t="s">
        <v>174</v>
      </c>
      <c r="C31" s="49">
        <v>65675.09</v>
      </c>
      <c r="D31" s="49">
        <v>34182.550000000003</v>
      </c>
      <c r="E31" s="49">
        <v>0</v>
      </c>
      <c r="F31" s="32">
        <f t="shared" si="0"/>
        <v>99857.64</v>
      </c>
      <c r="G31" s="32">
        <f t="shared" si="1"/>
        <v>99.857640000000004</v>
      </c>
    </row>
    <row r="32" spans="1:7" x14ac:dyDescent="0.35">
      <c r="B32" s="44" t="s">
        <v>199</v>
      </c>
      <c r="C32" s="49">
        <v>1884.26</v>
      </c>
      <c r="D32" s="49">
        <v>92523.9</v>
      </c>
      <c r="E32" s="49">
        <v>0</v>
      </c>
      <c r="F32" s="32">
        <f t="shared" si="0"/>
        <v>94408.159999999989</v>
      </c>
      <c r="G32" s="32">
        <f t="shared" si="1"/>
        <v>94.408159999999995</v>
      </c>
    </row>
    <row r="33" spans="2:7" x14ac:dyDescent="0.35">
      <c r="B33" s="44" t="s">
        <v>562</v>
      </c>
      <c r="C33" s="49">
        <v>67110.5</v>
      </c>
      <c r="D33" s="49">
        <v>24577.23</v>
      </c>
      <c r="E33" s="49">
        <v>0</v>
      </c>
      <c r="F33" s="32">
        <f t="shared" si="0"/>
        <v>91687.73</v>
      </c>
      <c r="G33" s="32">
        <f t="shared" si="1"/>
        <v>91.687730000000002</v>
      </c>
    </row>
    <row r="34" spans="2:7" x14ac:dyDescent="0.35">
      <c r="B34" s="44" t="s">
        <v>140</v>
      </c>
      <c r="C34" s="49">
        <v>47493.98</v>
      </c>
      <c r="D34" s="49">
        <v>31199</v>
      </c>
      <c r="E34" s="49">
        <v>0</v>
      </c>
      <c r="F34" s="32">
        <f t="shared" si="0"/>
        <v>78692.98000000001</v>
      </c>
      <c r="G34" s="32">
        <f t="shared" si="1"/>
        <v>78.692980000000006</v>
      </c>
    </row>
    <row r="35" spans="2:7" ht="22.75" customHeight="1" x14ac:dyDescent="0.35">
      <c r="B35" s="44" t="s">
        <v>239</v>
      </c>
      <c r="C35" s="49">
        <v>60464.02</v>
      </c>
      <c r="D35" s="49">
        <v>17064.04</v>
      </c>
      <c r="E35" s="49">
        <v>0</v>
      </c>
      <c r="F35" s="32">
        <f t="shared" si="0"/>
        <v>77528.06</v>
      </c>
      <c r="G35" s="32">
        <f t="shared" si="1"/>
        <v>77.528059999999996</v>
      </c>
    </row>
    <row r="36" spans="2:7" x14ac:dyDescent="0.35">
      <c r="B36" s="44" t="s">
        <v>142</v>
      </c>
      <c r="C36" s="49">
        <v>38784</v>
      </c>
      <c r="D36" s="49">
        <v>32539</v>
      </c>
      <c r="E36" s="49">
        <v>0</v>
      </c>
      <c r="F36" s="32">
        <f t="shared" si="0"/>
        <v>71323</v>
      </c>
      <c r="G36" s="32">
        <f t="shared" si="1"/>
        <v>71.322999999999993</v>
      </c>
    </row>
    <row r="37" spans="2:7" x14ac:dyDescent="0.35">
      <c r="B37" s="44" t="s">
        <v>123</v>
      </c>
      <c r="C37" s="49">
        <v>49247.63</v>
      </c>
      <c r="D37" s="49">
        <v>14652.2</v>
      </c>
      <c r="E37" s="49">
        <v>0</v>
      </c>
      <c r="F37" s="32">
        <f t="shared" si="0"/>
        <v>63899.83</v>
      </c>
      <c r="G37" s="32">
        <f t="shared" si="1"/>
        <v>63.899830000000001</v>
      </c>
    </row>
    <row r="38" spans="2:7" x14ac:dyDescent="0.35">
      <c r="B38" s="44" t="s">
        <v>235</v>
      </c>
      <c r="C38" s="49">
        <v>63447.89</v>
      </c>
      <c r="D38" s="49">
        <v>79</v>
      </c>
      <c r="E38" s="49">
        <v>0</v>
      </c>
      <c r="F38" s="32">
        <f t="shared" si="0"/>
        <v>63526.89</v>
      </c>
      <c r="G38" s="32">
        <f t="shared" si="1"/>
        <v>63.526890000000002</v>
      </c>
    </row>
    <row r="39" spans="2:7" x14ac:dyDescent="0.35">
      <c r="B39" s="44" t="s">
        <v>124</v>
      </c>
      <c r="C39" s="49">
        <v>46053.1</v>
      </c>
      <c r="D39" s="49">
        <v>15025.5</v>
      </c>
      <c r="E39" s="49">
        <v>0</v>
      </c>
      <c r="F39" s="32">
        <f t="shared" ref="F39:F70" si="2">SUM(C39:E39)</f>
        <v>61078.6</v>
      </c>
      <c r="G39" s="32">
        <f t="shared" si="1"/>
        <v>61.078600000000002</v>
      </c>
    </row>
    <row r="40" spans="2:7" x14ac:dyDescent="0.35">
      <c r="B40" s="44" t="s">
        <v>203</v>
      </c>
      <c r="C40" s="49">
        <v>18422.900000000001</v>
      </c>
      <c r="D40" s="49">
        <v>34844.15</v>
      </c>
      <c r="E40" s="49">
        <v>0</v>
      </c>
      <c r="F40" s="32">
        <f t="shared" si="2"/>
        <v>53267.05</v>
      </c>
      <c r="G40" s="32">
        <f t="shared" si="1"/>
        <v>53.267050000000005</v>
      </c>
    </row>
    <row r="41" spans="2:7" x14ac:dyDescent="0.35">
      <c r="B41" s="44" t="s">
        <v>210</v>
      </c>
      <c r="C41" s="49">
        <v>40816.400000000001</v>
      </c>
      <c r="D41" s="49">
        <v>6232</v>
      </c>
      <c r="E41" s="49">
        <v>0</v>
      </c>
      <c r="F41" s="32">
        <f t="shared" si="2"/>
        <v>47048.4</v>
      </c>
      <c r="G41" s="32">
        <f t="shared" si="1"/>
        <v>47.048400000000001</v>
      </c>
    </row>
    <row r="42" spans="2:7" x14ac:dyDescent="0.35">
      <c r="B42" s="44" t="s">
        <v>191</v>
      </c>
      <c r="C42" s="49">
        <v>21528.400000000001</v>
      </c>
      <c r="D42" s="49">
        <v>23378.400000000001</v>
      </c>
      <c r="E42" s="49">
        <v>0</v>
      </c>
      <c r="F42" s="32">
        <f t="shared" si="2"/>
        <v>44906.8</v>
      </c>
      <c r="G42" s="32">
        <f t="shared" si="1"/>
        <v>44.906800000000004</v>
      </c>
    </row>
    <row r="43" spans="2:7" x14ac:dyDescent="0.35">
      <c r="B43" s="44" t="s">
        <v>164</v>
      </c>
      <c r="C43" s="49">
        <v>41061.599999999999</v>
      </c>
      <c r="D43" s="49">
        <v>1439.4</v>
      </c>
      <c r="E43" s="49">
        <v>0</v>
      </c>
      <c r="F43" s="32">
        <f t="shared" si="2"/>
        <v>42501</v>
      </c>
      <c r="G43" s="32">
        <f t="shared" si="1"/>
        <v>42.500999999999998</v>
      </c>
    </row>
    <row r="44" spans="2:7" x14ac:dyDescent="0.35">
      <c r="B44" s="44" t="s">
        <v>169</v>
      </c>
      <c r="C44" s="49">
        <v>32487.9</v>
      </c>
      <c r="D44" s="49">
        <v>9938.2000000000007</v>
      </c>
      <c r="E44" s="49">
        <v>0</v>
      </c>
      <c r="F44" s="32">
        <f t="shared" si="2"/>
        <v>42426.100000000006</v>
      </c>
      <c r="G44" s="32">
        <f t="shared" si="1"/>
        <v>42.426100000000005</v>
      </c>
    </row>
    <row r="45" spans="2:7" x14ac:dyDescent="0.35">
      <c r="B45" s="44" t="s">
        <v>229</v>
      </c>
      <c r="C45" s="49">
        <v>40098.65</v>
      </c>
      <c r="D45" s="49">
        <v>1943</v>
      </c>
      <c r="E45" s="49">
        <v>0</v>
      </c>
      <c r="F45" s="32">
        <f t="shared" si="2"/>
        <v>42041.65</v>
      </c>
      <c r="G45" s="32">
        <f t="shared" si="1"/>
        <v>42.041650000000004</v>
      </c>
    </row>
    <row r="46" spans="2:7" x14ac:dyDescent="0.35">
      <c r="B46" s="44" t="s">
        <v>196</v>
      </c>
      <c r="C46" s="49">
        <v>39230.720000000001</v>
      </c>
      <c r="D46" s="49">
        <v>1544.02</v>
      </c>
      <c r="E46" s="49">
        <v>0</v>
      </c>
      <c r="F46" s="32">
        <f t="shared" si="2"/>
        <v>40774.74</v>
      </c>
      <c r="G46" s="32">
        <f t="shared" si="1"/>
        <v>40.774740000000001</v>
      </c>
    </row>
    <row r="47" spans="2:7" x14ac:dyDescent="0.35">
      <c r="B47" s="44" t="s">
        <v>106</v>
      </c>
      <c r="C47" s="49">
        <v>27692.73</v>
      </c>
      <c r="D47" s="49">
        <v>11911.85</v>
      </c>
      <c r="E47" s="49">
        <v>954.1</v>
      </c>
      <c r="F47" s="32">
        <f t="shared" si="2"/>
        <v>40558.68</v>
      </c>
      <c r="G47" s="32">
        <f t="shared" si="1"/>
        <v>40.558680000000003</v>
      </c>
    </row>
    <row r="48" spans="2:7" x14ac:dyDescent="0.35">
      <c r="B48" s="44" t="s">
        <v>185</v>
      </c>
      <c r="C48" s="49">
        <v>7862</v>
      </c>
      <c r="D48" s="49">
        <v>30202.23</v>
      </c>
      <c r="E48" s="49">
        <v>0</v>
      </c>
      <c r="F48" s="32">
        <f t="shared" si="2"/>
        <v>38064.229999999996</v>
      </c>
      <c r="G48" s="32">
        <f t="shared" si="1"/>
        <v>38.064229999999995</v>
      </c>
    </row>
    <row r="49" spans="2:7" x14ac:dyDescent="0.35">
      <c r="B49" s="44" t="s">
        <v>237</v>
      </c>
      <c r="C49" s="49">
        <v>24995.42</v>
      </c>
      <c r="D49" s="49">
        <v>12530.31</v>
      </c>
      <c r="E49" s="49">
        <v>0</v>
      </c>
      <c r="F49" s="32">
        <f t="shared" si="2"/>
        <v>37525.729999999996</v>
      </c>
      <c r="G49" s="32">
        <f t="shared" si="1"/>
        <v>37.525729999999996</v>
      </c>
    </row>
    <row r="50" spans="2:7" x14ac:dyDescent="0.35">
      <c r="B50" s="44" t="s">
        <v>139</v>
      </c>
      <c r="C50" s="49">
        <v>35718.35</v>
      </c>
      <c r="D50" s="49">
        <v>65</v>
      </c>
      <c r="E50" s="49">
        <v>0</v>
      </c>
      <c r="F50" s="32">
        <f t="shared" si="2"/>
        <v>35783.35</v>
      </c>
      <c r="G50" s="32">
        <f t="shared" si="1"/>
        <v>35.783349999999999</v>
      </c>
    </row>
    <row r="51" spans="2:7" x14ac:dyDescent="0.35">
      <c r="B51" s="44" t="s">
        <v>149</v>
      </c>
      <c r="C51" s="49">
        <v>18978</v>
      </c>
      <c r="D51" s="49">
        <v>11728</v>
      </c>
      <c r="E51" s="49">
        <v>0</v>
      </c>
      <c r="F51" s="32">
        <f t="shared" si="2"/>
        <v>30706</v>
      </c>
      <c r="G51" s="32">
        <f t="shared" si="1"/>
        <v>30.706</v>
      </c>
    </row>
    <row r="52" spans="2:7" x14ac:dyDescent="0.35">
      <c r="B52" s="44" t="s">
        <v>204</v>
      </c>
      <c r="C52" s="49">
        <v>28817.7</v>
      </c>
      <c r="D52" s="49">
        <v>1886.6</v>
      </c>
      <c r="E52" s="49">
        <v>0</v>
      </c>
      <c r="F52" s="32">
        <f t="shared" si="2"/>
        <v>30704.3</v>
      </c>
      <c r="G52" s="32">
        <f t="shared" si="1"/>
        <v>30.7043</v>
      </c>
    </row>
    <row r="53" spans="2:7" x14ac:dyDescent="0.35">
      <c r="B53" s="44" t="s">
        <v>177</v>
      </c>
      <c r="C53" s="49">
        <v>18297.8</v>
      </c>
      <c r="D53" s="49">
        <v>12228</v>
      </c>
      <c r="E53" s="49">
        <v>0</v>
      </c>
      <c r="F53" s="32">
        <f t="shared" si="2"/>
        <v>30525.8</v>
      </c>
      <c r="G53" s="32">
        <f t="shared" si="1"/>
        <v>30.5258</v>
      </c>
    </row>
    <row r="54" spans="2:7" x14ac:dyDescent="0.35">
      <c r="B54" s="44" t="s">
        <v>201</v>
      </c>
      <c r="C54" s="49">
        <v>30189</v>
      </c>
      <c r="D54" s="49">
        <v>0</v>
      </c>
      <c r="E54" s="49">
        <v>0</v>
      </c>
      <c r="F54" s="32">
        <f t="shared" si="2"/>
        <v>30189</v>
      </c>
      <c r="G54" s="32">
        <f t="shared" si="1"/>
        <v>30.189</v>
      </c>
    </row>
    <row r="55" spans="2:7" x14ac:dyDescent="0.35">
      <c r="B55" s="44" t="s">
        <v>112</v>
      </c>
      <c r="C55" s="49">
        <v>21596.68</v>
      </c>
      <c r="D55" s="49">
        <v>6901.6</v>
      </c>
      <c r="E55" s="49">
        <v>0</v>
      </c>
      <c r="F55" s="32">
        <f t="shared" si="2"/>
        <v>28498.28</v>
      </c>
      <c r="G55" s="32">
        <f t="shared" si="1"/>
        <v>28.498279999999998</v>
      </c>
    </row>
    <row r="56" spans="2:7" x14ac:dyDescent="0.35">
      <c r="B56" s="44" t="s">
        <v>238</v>
      </c>
      <c r="C56" s="49">
        <v>18146.599999999999</v>
      </c>
      <c r="D56" s="49">
        <v>7879.4</v>
      </c>
      <c r="E56" s="49">
        <v>0</v>
      </c>
      <c r="F56" s="32">
        <f t="shared" si="2"/>
        <v>26026</v>
      </c>
      <c r="G56" s="32">
        <f t="shared" si="1"/>
        <v>26.026</v>
      </c>
    </row>
    <row r="57" spans="2:7" x14ac:dyDescent="0.35">
      <c r="B57" s="44" t="s">
        <v>137</v>
      </c>
      <c r="C57" s="49">
        <v>13766.5</v>
      </c>
      <c r="D57" s="49">
        <v>8566.2999999999993</v>
      </c>
      <c r="E57" s="49">
        <v>0</v>
      </c>
      <c r="F57" s="32">
        <f t="shared" si="2"/>
        <v>22332.799999999999</v>
      </c>
      <c r="G57" s="32">
        <f t="shared" si="1"/>
        <v>22.332799999999999</v>
      </c>
    </row>
    <row r="58" spans="2:7" x14ac:dyDescent="0.35">
      <c r="B58" s="44" t="s">
        <v>122</v>
      </c>
      <c r="C58" s="49">
        <v>12482.73</v>
      </c>
      <c r="D58" s="49">
        <v>9149.5</v>
      </c>
      <c r="E58" s="49">
        <v>0</v>
      </c>
      <c r="F58" s="32">
        <f t="shared" si="2"/>
        <v>21632.23</v>
      </c>
      <c r="G58" s="32">
        <f t="shared" si="1"/>
        <v>21.63223</v>
      </c>
    </row>
    <row r="59" spans="2:7" ht="22.75" customHeight="1" x14ac:dyDescent="0.35">
      <c r="B59" s="44" t="s">
        <v>110</v>
      </c>
      <c r="C59" s="49">
        <v>18690</v>
      </c>
      <c r="D59" s="49">
        <v>2420</v>
      </c>
      <c r="E59" s="49">
        <v>0</v>
      </c>
      <c r="F59" s="32">
        <f t="shared" si="2"/>
        <v>21110</v>
      </c>
      <c r="G59" s="32">
        <f t="shared" si="1"/>
        <v>21.11</v>
      </c>
    </row>
    <row r="60" spans="2:7" x14ac:dyDescent="0.35">
      <c r="B60" s="44" t="s">
        <v>187</v>
      </c>
      <c r="C60" s="49">
        <v>1271.5999999999999</v>
      </c>
      <c r="D60" s="49">
        <v>19745.75</v>
      </c>
      <c r="E60" s="49">
        <v>0</v>
      </c>
      <c r="F60" s="32">
        <f t="shared" si="2"/>
        <v>21017.35</v>
      </c>
      <c r="G60" s="32">
        <f t="shared" si="1"/>
        <v>21.017349999999997</v>
      </c>
    </row>
    <row r="61" spans="2:7" x14ac:dyDescent="0.35">
      <c r="B61" s="44" t="s">
        <v>180</v>
      </c>
      <c r="C61" s="49">
        <v>14428</v>
      </c>
      <c r="D61" s="49">
        <v>6009</v>
      </c>
      <c r="E61" s="49">
        <v>0</v>
      </c>
      <c r="F61" s="32">
        <f t="shared" si="2"/>
        <v>20437</v>
      </c>
      <c r="G61" s="32">
        <f t="shared" si="1"/>
        <v>20.437000000000001</v>
      </c>
    </row>
    <row r="62" spans="2:7" x14ac:dyDescent="0.35">
      <c r="B62" s="44" t="s">
        <v>205</v>
      </c>
      <c r="C62" s="49">
        <v>14431.9</v>
      </c>
      <c r="D62" s="49">
        <v>5430.1</v>
      </c>
      <c r="E62" s="49">
        <v>0</v>
      </c>
      <c r="F62" s="32">
        <f t="shared" si="2"/>
        <v>19862</v>
      </c>
      <c r="G62" s="32">
        <f t="shared" si="1"/>
        <v>19.861999999999998</v>
      </c>
    </row>
    <row r="63" spans="2:7" x14ac:dyDescent="0.35">
      <c r="B63" s="44" t="s">
        <v>248</v>
      </c>
      <c r="C63" s="49">
        <v>7049</v>
      </c>
      <c r="D63" s="49">
        <v>12681</v>
      </c>
      <c r="E63" s="49">
        <v>0</v>
      </c>
      <c r="F63" s="32">
        <f t="shared" si="2"/>
        <v>19730</v>
      </c>
      <c r="G63" s="32">
        <f t="shared" si="1"/>
        <v>19.73</v>
      </c>
    </row>
    <row r="64" spans="2:7" x14ac:dyDescent="0.35">
      <c r="B64" s="44" t="s">
        <v>161</v>
      </c>
      <c r="C64" s="49">
        <v>17577.599999999999</v>
      </c>
      <c r="D64" s="49">
        <v>1015.5</v>
      </c>
      <c r="E64" s="49">
        <v>0</v>
      </c>
      <c r="F64" s="32">
        <f t="shared" si="2"/>
        <v>18593.099999999999</v>
      </c>
      <c r="G64" s="32">
        <f t="shared" si="1"/>
        <v>18.5931</v>
      </c>
    </row>
    <row r="65" spans="2:7" x14ac:dyDescent="0.35">
      <c r="B65" s="44" t="s">
        <v>165</v>
      </c>
      <c r="C65" s="49">
        <v>16194.76</v>
      </c>
      <c r="D65" s="49">
        <v>1880</v>
      </c>
      <c r="E65" s="49">
        <v>0</v>
      </c>
      <c r="F65" s="32">
        <f t="shared" si="2"/>
        <v>18074.760000000002</v>
      </c>
      <c r="G65" s="32">
        <f t="shared" si="1"/>
        <v>18.074760000000001</v>
      </c>
    </row>
    <row r="66" spans="2:7" x14ac:dyDescent="0.35">
      <c r="B66" s="44" t="s">
        <v>555</v>
      </c>
      <c r="C66" s="49">
        <v>9961.49</v>
      </c>
      <c r="D66" s="49">
        <v>8075.49</v>
      </c>
      <c r="E66" s="49">
        <v>0</v>
      </c>
      <c r="F66" s="32">
        <f t="shared" si="2"/>
        <v>18036.98</v>
      </c>
      <c r="G66" s="32">
        <f t="shared" si="1"/>
        <v>18.03698</v>
      </c>
    </row>
    <row r="67" spans="2:7" x14ac:dyDescent="0.35">
      <c r="B67" s="44" t="s">
        <v>109</v>
      </c>
      <c r="C67" s="49">
        <v>8574</v>
      </c>
      <c r="D67" s="49">
        <v>8679.75</v>
      </c>
      <c r="E67" s="49">
        <v>0</v>
      </c>
      <c r="F67" s="32">
        <f t="shared" si="2"/>
        <v>17253.75</v>
      </c>
      <c r="G67" s="32">
        <f t="shared" si="1"/>
        <v>17.25375</v>
      </c>
    </row>
    <row r="68" spans="2:7" x14ac:dyDescent="0.35">
      <c r="B68" s="44" t="s">
        <v>242</v>
      </c>
      <c r="C68" s="49">
        <v>16786.330000000002</v>
      </c>
      <c r="D68" s="49">
        <v>9.4</v>
      </c>
      <c r="E68" s="49">
        <v>0</v>
      </c>
      <c r="F68" s="32">
        <f t="shared" si="2"/>
        <v>16795.730000000003</v>
      </c>
      <c r="G68" s="32">
        <f t="shared" si="1"/>
        <v>16.795730000000002</v>
      </c>
    </row>
    <row r="69" spans="2:7" x14ac:dyDescent="0.35">
      <c r="B69" s="44" t="s">
        <v>154</v>
      </c>
      <c r="C69" s="49">
        <v>16644.5</v>
      </c>
      <c r="D69" s="49">
        <v>45</v>
      </c>
      <c r="E69" s="49">
        <v>0</v>
      </c>
      <c r="F69" s="32">
        <f t="shared" si="2"/>
        <v>16689.5</v>
      </c>
      <c r="G69" s="32">
        <f t="shared" si="1"/>
        <v>16.689499999999999</v>
      </c>
    </row>
    <row r="70" spans="2:7" x14ac:dyDescent="0.35">
      <c r="B70" s="44" t="s">
        <v>144</v>
      </c>
      <c r="C70" s="49">
        <v>6769.77</v>
      </c>
      <c r="D70" s="49">
        <v>9701.6</v>
      </c>
      <c r="E70" s="49">
        <v>0</v>
      </c>
      <c r="F70" s="32">
        <f t="shared" si="2"/>
        <v>16471.370000000003</v>
      </c>
      <c r="G70" s="32">
        <f t="shared" si="1"/>
        <v>16.471370000000004</v>
      </c>
    </row>
    <row r="71" spans="2:7" ht="21" x14ac:dyDescent="0.35">
      <c r="B71" s="44" t="s">
        <v>133</v>
      </c>
      <c r="C71" s="49">
        <v>7322.6</v>
      </c>
      <c r="D71" s="49">
        <v>7655</v>
      </c>
      <c r="E71" s="49">
        <v>0</v>
      </c>
      <c r="F71" s="32">
        <f t="shared" ref="F71:F102" si="3">SUM(C71:E71)</f>
        <v>14977.6</v>
      </c>
      <c r="G71" s="32">
        <f t="shared" si="1"/>
        <v>14.977600000000001</v>
      </c>
    </row>
    <row r="72" spans="2:7" x14ac:dyDescent="0.35">
      <c r="B72" s="44" t="s">
        <v>175</v>
      </c>
      <c r="C72" s="49">
        <v>3837.39</v>
      </c>
      <c r="D72" s="49">
        <v>8807</v>
      </c>
      <c r="E72" s="49">
        <v>0</v>
      </c>
      <c r="F72" s="32">
        <f t="shared" si="3"/>
        <v>12644.39</v>
      </c>
      <c r="G72" s="32">
        <f t="shared" ref="G72:G135" si="4">F72/1000</f>
        <v>12.64439</v>
      </c>
    </row>
    <row r="73" spans="2:7" x14ac:dyDescent="0.35">
      <c r="B73" s="44" t="s">
        <v>171</v>
      </c>
      <c r="C73" s="49">
        <v>6902.47</v>
      </c>
      <c r="D73" s="49">
        <v>5541.3</v>
      </c>
      <c r="E73" s="49">
        <v>0</v>
      </c>
      <c r="F73" s="32">
        <f t="shared" si="3"/>
        <v>12443.77</v>
      </c>
      <c r="G73" s="32">
        <f t="shared" si="4"/>
        <v>12.443770000000001</v>
      </c>
    </row>
    <row r="74" spans="2:7" x14ac:dyDescent="0.35">
      <c r="B74" s="44" t="s">
        <v>178</v>
      </c>
      <c r="C74" s="49">
        <v>4215.6499999999996</v>
      </c>
      <c r="D74" s="49">
        <v>7241.6</v>
      </c>
      <c r="E74" s="49">
        <v>0</v>
      </c>
      <c r="F74" s="32">
        <f t="shared" si="3"/>
        <v>11457.25</v>
      </c>
      <c r="G74" s="32">
        <f t="shared" si="4"/>
        <v>11.45725</v>
      </c>
    </row>
    <row r="75" spans="2:7" x14ac:dyDescent="0.35">
      <c r="B75" s="44" t="s">
        <v>125</v>
      </c>
      <c r="C75" s="49">
        <v>8878.4</v>
      </c>
      <c r="D75" s="49">
        <v>2250</v>
      </c>
      <c r="E75" s="49">
        <v>0</v>
      </c>
      <c r="F75" s="32">
        <f t="shared" si="3"/>
        <v>11128.4</v>
      </c>
      <c r="G75" s="32">
        <f t="shared" si="4"/>
        <v>11.128399999999999</v>
      </c>
    </row>
    <row r="76" spans="2:7" x14ac:dyDescent="0.35">
      <c r="B76" s="44" t="s">
        <v>247</v>
      </c>
      <c r="C76" s="49">
        <v>10757.9</v>
      </c>
      <c r="D76" s="49">
        <v>0</v>
      </c>
      <c r="E76" s="49">
        <v>0</v>
      </c>
      <c r="F76" s="32">
        <f t="shared" si="3"/>
        <v>10757.9</v>
      </c>
      <c r="G76" s="32">
        <f t="shared" si="4"/>
        <v>10.757899999999999</v>
      </c>
    </row>
    <row r="77" spans="2:7" x14ac:dyDescent="0.35">
      <c r="B77" s="44" t="s">
        <v>148</v>
      </c>
      <c r="C77" s="49">
        <v>5008.7</v>
      </c>
      <c r="D77" s="49">
        <v>5181</v>
      </c>
      <c r="E77" s="49">
        <v>0</v>
      </c>
      <c r="F77" s="32">
        <f t="shared" si="3"/>
        <v>10189.700000000001</v>
      </c>
      <c r="G77" s="32">
        <f t="shared" si="4"/>
        <v>10.1897</v>
      </c>
    </row>
    <row r="78" spans="2:7" x14ac:dyDescent="0.35">
      <c r="B78" s="44" t="s">
        <v>167</v>
      </c>
      <c r="C78" s="49">
        <v>6314.4</v>
      </c>
      <c r="D78" s="49">
        <v>3447.25</v>
      </c>
      <c r="E78" s="49">
        <v>0</v>
      </c>
      <c r="F78" s="32">
        <f t="shared" si="3"/>
        <v>9761.65</v>
      </c>
      <c r="G78" s="32">
        <f t="shared" si="4"/>
        <v>9.7616499999999995</v>
      </c>
    </row>
    <row r="79" spans="2:7" x14ac:dyDescent="0.35">
      <c r="B79" s="44" t="s">
        <v>179</v>
      </c>
      <c r="C79" s="49">
        <v>9143.2999999999993</v>
      </c>
      <c r="D79" s="49">
        <v>590.69000000000005</v>
      </c>
      <c r="E79" s="49">
        <v>0</v>
      </c>
      <c r="F79" s="32">
        <f t="shared" si="3"/>
        <v>9733.99</v>
      </c>
      <c r="G79" s="32">
        <f t="shared" si="4"/>
        <v>9.7339900000000004</v>
      </c>
    </row>
    <row r="80" spans="2:7" x14ac:dyDescent="0.35">
      <c r="B80" s="44" t="s">
        <v>202</v>
      </c>
      <c r="C80" s="49">
        <v>4169.3</v>
      </c>
      <c r="D80" s="49">
        <v>4273</v>
      </c>
      <c r="E80" s="49">
        <v>0</v>
      </c>
      <c r="F80" s="32">
        <f t="shared" si="3"/>
        <v>8442.2999999999993</v>
      </c>
      <c r="G80" s="32">
        <f t="shared" si="4"/>
        <v>8.4422999999999995</v>
      </c>
    </row>
    <row r="81" spans="2:7" x14ac:dyDescent="0.35">
      <c r="B81" s="44" t="s">
        <v>218</v>
      </c>
      <c r="C81" s="49">
        <v>6577.81</v>
      </c>
      <c r="D81" s="49">
        <v>1376.6</v>
      </c>
      <c r="E81" s="49">
        <v>0</v>
      </c>
      <c r="F81" s="32">
        <f t="shared" si="3"/>
        <v>7954.41</v>
      </c>
      <c r="G81" s="32">
        <f t="shared" si="4"/>
        <v>7.9544100000000002</v>
      </c>
    </row>
    <row r="82" spans="2:7" x14ac:dyDescent="0.35">
      <c r="B82" s="44" t="s">
        <v>249</v>
      </c>
      <c r="C82" s="49">
        <v>7395.5</v>
      </c>
      <c r="D82" s="49">
        <v>240</v>
      </c>
      <c r="E82" s="49">
        <v>0</v>
      </c>
      <c r="F82" s="32">
        <f t="shared" si="3"/>
        <v>7635.5</v>
      </c>
      <c r="G82" s="32">
        <f t="shared" si="4"/>
        <v>7.6355000000000004</v>
      </c>
    </row>
    <row r="83" spans="2:7" x14ac:dyDescent="0.35">
      <c r="B83" s="44" t="s">
        <v>189</v>
      </c>
      <c r="C83" s="49">
        <v>1133.96</v>
      </c>
      <c r="D83" s="49">
        <v>5988.56</v>
      </c>
      <c r="E83" s="49">
        <v>0</v>
      </c>
      <c r="F83" s="32">
        <f t="shared" si="3"/>
        <v>7122.52</v>
      </c>
      <c r="G83" s="32">
        <f t="shared" si="4"/>
        <v>7.1225200000000006</v>
      </c>
    </row>
    <row r="84" spans="2:7" x14ac:dyDescent="0.35">
      <c r="B84" s="44" t="s">
        <v>225</v>
      </c>
      <c r="C84" s="49">
        <v>5981.32</v>
      </c>
      <c r="D84" s="49">
        <v>1066.24</v>
      </c>
      <c r="E84" s="49">
        <v>0</v>
      </c>
      <c r="F84" s="32">
        <f t="shared" si="3"/>
        <v>7047.5599999999995</v>
      </c>
      <c r="G84" s="32">
        <f t="shared" si="4"/>
        <v>7.0475599999999998</v>
      </c>
    </row>
    <row r="85" spans="2:7" x14ac:dyDescent="0.35">
      <c r="B85" s="44" t="s">
        <v>172</v>
      </c>
      <c r="C85" s="49">
        <v>5935.55</v>
      </c>
      <c r="D85" s="49">
        <v>790</v>
      </c>
      <c r="E85" s="49">
        <v>0</v>
      </c>
      <c r="F85" s="32">
        <f t="shared" si="3"/>
        <v>6725.55</v>
      </c>
      <c r="G85" s="32">
        <f t="shared" si="4"/>
        <v>6.7255500000000001</v>
      </c>
    </row>
    <row r="86" spans="2:7" x14ac:dyDescent="0.35">
      <c r="B86" s="44" t="s">
        <v>117</v>
      </c>
      <c r="C86" s="49">
        <v>6170.56</v>
      </c>
      <c r="D86" s="49">
        <v>460.31</v>
      </c>
      <c r="E86" s="49">
        <v>0</v>
      </c>
      <c r="F86" s="32">
        <f t="shared" si="3"/>
        <v>6630.8700000000008</v>
      </c>
      <c r="G86" s="32">
        <f t="shared" si="4"/>
        <v>6.6308700000000007</v>
      </c>
    </row>
    <row r="87" spans="2:7" x14ac:dyDescent="0.35">
      <c r="B87" s="44" t="s">
        <v>190</v>
      </c>
      <c r="C87" s="49">
        <v>6296.3</v>
      </c>
      <c r="D87" s="49">
        <v>0</v>
      </c>
      <c r="E87" s="49">
        <v>0</v>
      </c>
      <c r="F87" s="32">
        <f t="shared" si="3"/>
        <v>6296.3</v>
      </c>
      <c r="G87" s="32">
        <f t="shared" si="4"/>
        <v>6.2963000000000005</v>
      </c>
    </row>
    <row r="88" spans="2:7" x14ac:dyDescent="0.35">
      <c r="B88" s="44" t="s">
        <v>212</v>
      </c>
      <c r="C88" s="49">
        <v>5886.1</v>
      </c>
      <c r="D88" s="49">
        <v>0</v>
      </c>
      <c r="E88" s="49">
        <v>0</v>
      </c>
      <c r="F88" s="32">
        <f t="shared" si="3"/>
        <v>5886.1</v>
      </c>
      <c r="G88" s="32">
        <f t="shared" si="4"/>
        <v>5.8861000000000008</v>
      </c>
    </row>
    <row r="89" spans="2:7" x14ac:dyDescent="0.35">
      <c r="B89" s="44" t="s">
        <v>558</v>
      </c>
      <c r="C89" s="49">
        <v>4078</v>
      </c>
      <c r="D89" s="49">
        <v>1390</v>
      </c>
      <c r="E89" s="49">
        <v>0</v>
      </c>
      <c r="F89" s="32">
        <f t="shared" si="3"/>
        <v>5468</v>
      </c>
      <c r="G89" s="32">
        <f t="shared" si="4"/>
        <v>5.468</v>
      </c>
    </row>
    <row r="90" spans="2:7" x14ac:dyDescent="0.35">
      <c r="B90" s="44" t="s">
        <v>151</v>
      </c>
      <c r="C90" s="49">
        <v>5011.5</v>
      </c>
      <c r="D90" s="49">
        <v>0</v>
      </c>
      <c r="E90" s="49">
        <v>0</v>
      </c>
      <c r="F90" s="32">
        <f t="shared" si="3"/>
        <v>5011.5</v>
      </c>
      <c r="G90" s="32">
        <f t="shared" si="4"/>
        <v>5.0114999999999998</v>
      </c>
    </row>
    <row r="91" spans="2:7" x14ac:dyDescent="0.35">
      <c r="B91" s="44" t="s">
        <v>251</v>
      </c>
      <c r="C91" s="49">
        <v>4367.95</v>
      </c>
      <c r="D91" s="49">
        <v>530.5</v>
      </c>
      <c r="E91" s="49">
        <v>0</v>
      </c>
      <c r="F91" s="32">
        <f t="shared" si="3"/>
        <v>4898.45</v>
      </c>
      <c r="G91" s="32">
        <f t="shared" si="4"/>
        <v>4.8984499999999995</v>
      </c>
    </row>
    <row r="92" spans="2:7" x14ac:dyDescent="0.35">
      <c r="B92" s="44" t="s">
        <v>217</v>
      </c>
      <c r="C92" s="49">
        <v>2880.2</v>
      </c>
      <c r="D92" s="49">
        <v>1828.9</v>
      </c>
      <c r="E92" s="49">
        <v>0</v>
      </c>
      <c r="F92" s="32">
        <f t="shared" si="3"/>
        <v>4709.1000000000004</v>
      </c>
      <c r="G92" s="32">
        <f t="shared" si="4"/>
        <v>4.7091000000000003</v>
      </c>
    </row>
    <row r="93" spans="2:7" x14ac:dyDescent="0.35">
      <c r="B93" s="44" t="s">
        <v>105</v>
      </c>
      <c r="C93" s="49">
        <v>4345.1000000000004</v>
      </c>
      <c r="D93" s="49">
        <v>119</v>
      </c>
      <c r="E93" s="49">
        <v>0</v>
      </c>
      <c r="F93" s="32">
        <f t="shared" si="3"/>
        <v>4464.1000000000004</v>
      </c>
      <c r="G93" s="32">
        <f t="shared" si="4"/>
        <v>4.4641000000000002</v>
      </c>
    </row>
    <row r="94" spans="2:7" x14ac:dyDescent="0.35">
      <c r="B94" s="44" t="s">
        <v>231</v>
      </c>
      <c r="C94" s="49">
        <v>4275.3900000000003</v>
      </c>
      <c r="D94" s="49">
        <v>12</v>
      </c>
      <c r="E94" s="49">
        <v>0</v>
      </c>
      <c r="F94" s="32">
        <f t="shared" si="3"/>
        <v>4287.3900000000003</v>
      </c>
      <c r="G94" s="32">
        <f t="shared" si="4"/>
        <v>4.2873900000000003</v>
      </c>
    </row>
    <row r="95" spans="2:7" x14ac:dyDescent="0.35">
      <c r="B95" s="44" t="s">
        <v>240</v>
      </c>
      <c r="C95" s="49">
        <v>4021.1</v>
      </c>
      <c r="D95" s="49">
        <v>202</v>
      </c>
      <c r="E95" s="49">
        <v>0</v>
      </c>
      <c r="F95" s="32">
        <f t="shared" si="3"/>
        <v>4223.1000000000004</v>
      </c>
      <c r="G95" s="32">
        <f t="shared" si="4"/>
        <v>4.2231000000000005</v>
      </c>
    </row>
    <row r="96" spans="2:7" x14ac:dyDescent="0.35">
      <c r="B96" s="44" t="s">
        <v>114</v>
      </c>
      <c r="C96" s="49">
        <v>3241.15</v>
      </c>
      <c r="D96" s="49">
        <v>902.6</v>
      </c>
      <c r="E96" s="49">
        <v>0</v>
      </c>
      <c r="F96" s="32">
        <f t="shared" si="3"/>
        <v>4143.75</v>
      </c>
      <c r="G96" s="32">
        <f t="shared" si="4"/>
        <v>4.1437499999999998</v>
      </c>
    </row>
    <row r="97" spans="2:7" x14ac:dyDescent="0.35">
      <c r="B97" s="44" t="s">
        <v>168</v>
      </c>
      <c r="C97" s="49">
        <v>3694.5</v>
      </c>
      <c r="D97" s="49">
        <v>0</v>
      </c>
      <c r="E97" s="49">
        <v>0</v>
      </c>
      <c r="F97" s="32">
        <f t="shared" si="3"/>
        <v>3694.5</v>
      </c>
      <c r="G97" s="32">
        <f t="shared" si="4"/>
        <v>3.6945000000000001</v>
      </c>
    </row>
    <row r="98" spans="2:7" x14ac:dyDescent="0.35">
      <c r="B98" s="44" t="s">
        <v>556</v>
      </c>
      <c r="C98" s="49">
        <v>0</v>
      </c>
      <c r="D98" s="49">
        <v>3630</v>
      </c>
      <c r="E98" s="49">
        <v>0</v>
      </c>
      <c r="F98" s="32">
        <f t="shared" si="3"/>
        <v>3630</v>
      </c>
      <c r="G98" s="32">
        <f t="shared" si="4"/>
        <v>3.63</v>
      </c>
    </row>
    <row r="99" spans="2:7" x14ac:dyDescent="0.35">
      <c r="B99" s="44" t="s">
        <v>221</v>
      </c>
      <c r="C99" s="49">
        <v>3480.1</v>
      </c>
      <c r="D99" s="49">
        <v>0</v>
      </c>
      <c r="E99" s="49">
        <v>0</v>
      </c>
      <c r="F99" s="32">
        <f t="shared" si="3"/>
        <v>3480.1</v>
      </c>
      <c r="G99" s="32">
        <f t="shared" si="4"/>
        <v>3.4800999999999997</v>
      </c>
    </row>
    <row r="100" spans="2:7" x14ac:dyDescent="0.35">
      <c r="B100" s="44" t="s">
        <v>252</v>
      </c>
      <c r="C100" s="49">
        <v>3415.8</v>
      </c>
      <c r="D100" s="49">
        <v>0</v>
      </c>
      <c r="E100" s="49">
        <v>0</v>
      </c>
      <c r="F100" s="32">
        <f t="shared" si="3"/>
        <v>3415.8</v>
      </c>
      <c r="G100" s="32">
        <f t="shared" si="4"/>
        <v>3.4158000000000004</v>
      </c>
    </row>
    <row r="101" spans="2:7" x14ac:dyDescent="0.35">
      <c r="B101" s="44" t="s">
        <v>228</v>
      </c>
      <c r="C101" s="49">
        <v>3301.81</v>
      </c>
      <c r="D101" s="49">
        <v>2.2000000000000002</v>
      </c>
      <c r="E101" s="49">
        <v>0</v>
      </c>
      <c r="F101" s="32">
        <f t="shared" si="3"/>
        <v>3304.0099999999998</v>
      </c>
      <c r="G101" s="32">
        <f t="shared" si="4"/>
        <v>3.3040099999999999</v>
      </c>
    </row>
    <row r="102" spans="2:7" x14ac:dyDescent="0.35">
      <c r="B102" s="44" t="s">
        <v>219</v>
      </c>
      <c r="C102" s="49">
        <v>3039.78</v>
      </c>
      <c r="D102" s="49">
        <v>202.88</v>
      </c>
      <c r="E102" s="49">
        <v>0</v>
      </c>
      <c r="F102" s="32">
        <f t="shared" si="3"/>
        <v>3242.6600000000003</v>
      </c>
      <c r="G102" s="32">
        <f t="shared" si="4"/>
        <v>3.2426600000000003</v>
      </c>
    </row>
    <row r="103" spans="2:7" x14ac:dyDescent="0.35">
      <c r="B103" s="44" t="s">
        <v>233</v>
      </c>
      <c r="C103" s="49">
        <v>3128.7</v>
      </c>
      <c r="D103" s="49">
        <v>0</v>
      </c>
      <c r="E103" s="49">
        <v>0</v>
      </c>
      <c r="F103" s="32">
        <f t="shared" ref="F103:F134" si="5">SUM(C103:E103)</f>
        <v>3128.7</v>
      </c>
      <c r="G103" s="32">
        <f t="shared" si="4"/>
        <v>3.1286999999999998</v>
      </c>
    </row>
    <row r="104" spans="2:7" ht="23.4" customHeight="1" x14ac:dyDescent="0.35">
      <c r="B104" s="44" t="s">
        <v>103</v>
      </c>
      <c r="C104" s="49">
        <v>2373.21</v>
      </c>
      <c r="D104" s="49">
        <v>737</v>
      </c>
      <c r="E104" s="49">
        <v>0</v>
      </c>
      <c r="F104" s="32">
        <f t="shared" si="5"/>
        <v>3110.21</v>
      </c>
      <c r="G104" s="32">
        <f t="shared" si="4"/>
        <v>3.1102099999999999</v>
      </c>
    </row>
    <row r="105" spans="2:7" x14ac:dyDescent="0.35">
      <c r="B105" s="44" t="s">
        <v>188</v>
      </c>
      <c r="C105" s="49">
        <v>711.9</v>
      </c>
      <c r="D105" s="49">
        <v>2389</v>
      </c>
      <c r="E105" s="49">
        <v>0</v>
      </c>
      <c r="F105" s="32">
        <f t="shared" si="5"/>
        <v>3100.9</v>
      </c>
      <c r="G105" s="32">
        <f t="shared" si="4"/>
        <v>3.1009000000000002</v>
      </c>
    </row>
    <row r="106" spans="2:7" x14ac:dyDescent="0.35">
      <c r="B106" s="44" t="s">
        <v>159</v>
      </c>
      <c r="C106" s="49">
        <v>2920.72</v>
      </c>
      <c r="D106" s="49">
        <v>5.8</v>
      </c>
      <c r="E106" s="49">
        <v>0</v>
      </c>
      <c r="F106" s="32">
        <f t="shared" si="5"/>
        <v>2926.52</v>
      </c>
      <c r="G106" s="32">
        <f t="shared" si="4"/>
        <v>2.92652</v>
      </c>
    </row>
    <row r="107" spans="2:7" x14ac:dyDescent="0.35">
      <c r="B107" s="44" t="s">
        <v>234</v>
      </c>
      <c r="C107" s="49">
        <v>2573.8000000000002</v>
      </c>
      <c r="D107" s="49">
        <v>210</v>
      </c>
      <c r="E107" s="49">
        <v>0</v>
      </c>
      <c r="F107" s="32">
        <f t="shared" si="5"/>
        <v>2783.8</v>
      </c>
      <c r="G107" s="32">
        <f t="shared" si="4"/>
        <v>2.7838000000000003</v>
      </c>
    </row>
    <row r="108" spans="2:7" x14ac:dyDescent="0.35">
      <c r="B108" s="44" t="s">
        <v>127</v>
      </c>
      <c r="C108" s="49">
        <v>2773</v>
      </c>
      <c r="D108" s="49">
        <v>0</v>
      </c>
      <c r="E108" s="49">
        <v>0</v>
      </c>
      <c r="F108" s="32">
        <f t="shared" si="5"/>
        <v>2773</v>
      </c>
      <c r="G108" s="32">
        <f t="shared" si="4"/>
        <v>2.7730000000000001</v>
      </c>
    </row>
    <row r="109" spans="2:7" x14ac:dyDescent="0.35">
      <c r="B109" s="44" t="s">
        <v>128</v>
      </c>
      <c r="C109" s="49">
        <v>2758.2</v>
      </c>
      <c r="D109" s="49">
        <v>0</v>
      </c>
      <c r="E109" s="49">
        <v>0</v>
      </c>
      <c r="F109" s="32">
        <f t="shared" si="5"/>
        <v>2758.2</v>
      </c>
      <c r="G109" s="32">
        <f t="shared" si="4"/>
        <v>2.7582</v>
      </c>
    </row>
    <row r="110" spans="2:7" x14ac:dyDescent="0.35">
      <c r="B110" s="44" t="s">
        <v>107</v>
      </c>
      <c r="C110" s="49">
        <v>2742.53</v>
      </c>
      <c r="D110" s="49">
        <v>0</v>
      </c>
      <c r="E110" s="49">
        <v>0</v>
      </c>
      <c r="F110" s="32">
        <f t="shared" si="5"/>
        <v>2742.53</v>
      </c>
      <c r="G110" s="32">
        <f t="shared" si="4"/>
        <v>2.7425300000000004</v>
      </c>
    </row>
    <row r="111" spans="2:7" x14ac:dyDescent="0.35">
      <c r="B111" s="44" t="s">
        <v>223</v>
      </c>
      <c r="C111" s="49">
        <v>1362.2</v>
      </c>
      <c r="D111" s="49">
        <v>1135.9000000000001</v>
      </c>
      <c r="E111" s="49">
        <v>0</v>
      </c>
      <c r="F111" s="32">
        <f t="shared" si="5"/>
        <v>2498.1000000000004</v>
      </c>
      <c r="G111" s="32">
        <f t="shared" si="4"/>
        <v>2.4981000000000004</v>
      </c>
    </row>
    <row r="112" spans="2:7" x14ac:dyDescent="0.35">
      <c r="B112" s="44" t="s">
        <v>209</v>
      </c>
      <c r="C112" s="49">
        <v>157</v>
      </c>
      <c r="D112" s="49">
        <v>2307</v>
      </c>
      <c r="E112" s="49">
        <v>0</v>
      </c>
      <c r="F112" s="32">
        <f t="shared" si="5"/>
        <v>2464</v>
      </c>
      <c r="G112" s="32">
        <f t="shared" si="4"/>
        <v>2.464</v>
      </c>
    </row>
    <row r="113" spans="2:7" x14ac:dyDescent="0.35">
      <c r="B113" s="44" t="s">
        <v>211</v>
      </c>
      <c r="C113" s="49">
        <v>1415</v>
      </c>
      <c r="D113" s="49">
        <v>1013.67</v>
      </c>
      <c r="E113" s="49">
        <v>0</v>
      </c>
      <c r="F113" s="32">
        <f t="shared" si="5"/>
        <v>2428.67</v>
      </c>
      <c r="G113" s="32">
        <f t="shared" si="4"/>
        <v>2.4286699999999999</v>
      </c>
    </row>
    <row r="114" spans="2:7" x14ac:dyDescent="0.35">
      <c r="B114" s="44" t="s">
        <v>108</v>
      </c>
      <c r="C114" s="49">
        <v>2206.67</v>
      </c>
      <c r="D114" s="49">
        <v>175.76</v>
      </c>
      <c r="E114" s="49">
        <v>0</v>
      </c>
      <c r="F114" s="32">
        <f t="shared" si="5"/>
        <v>2382.4300000000003</v>
      </c>
      <c r="G114" s="32">
        <f t="shared" si="4"/>
        <v>2.3824300000000003</v>
      </c>
    </row>
    <row r="115" spans="2:7" x14ac:dyDescent="0.35">
      <c r="B115" s="44" t="s">
        <v>561</v>
      </c>
      <c r="C115" s="49">
        <v>2226.1999999999998</v>
      </c>
      <c r="D115" s="49">
        <v>0</v>
      </c>
      <c r="E115" s="49">
        <v>0</v>
      </c>
      <c r="F115" s="32">
        <f t="shared" si="5"/>
        <v>2226.1999999999998</v>
      </c>
      <c r="G115" s="32">
        <f t="shared" si="4"/>
        <v>2.2262</v>
      </c>
    </row>
    <row r="116" spans="2:7" x14ac:dyDescent="0.35">
      <c r="B116" s="44" t="s">
        <v>554</v>
      </c>
      <c r="C116" s="49">
        <v>1647.15</v>
      </c>
      <c r="D116" s="49">
        <v>505.2</v>
      </c>
      <c r="E116" s="49">
        <v>0</v>
      </c>
      <c r="F116" s="32">
        <f t="shared" si="5"/>
        <v>2152.35</v>
      </c>
      <c r="G116" s="32">
        <f t="shared" si="4"/>
        <v>2.1523499999999998</v>
      </c>
    </row>
    <row r="117" spans="2:7" x14ac:dyDescent="0.35">
      <c r="B117" s="44" t="s">
        <v>173</v>
      </c>
      <c r="C117" s="49">
        <v>602.79999999999995</v>
      </c>
      <c r="D117" s="49">
        <v>1134.4000000000001</v>
      </c>
      <c r="E117" s="49">
        <v>0</v>
      </c>
      <c r="F117" s="32">
        <f t="shared" si="5"/>
        <v>1737.2</v>
      </c>
      <c r="G117" s="32">
        <f t="shared" si="4"/>
        <v>1.7372000000000001</v>
      </c>
    </row>
    <row r="118" spans="2:7" x14ac:dyDescent="0.35">
      <c r="B118" s="44" t="s">
        <v>208</v>
      </c>
      <c r="C118" s="49">
        <v>550.73</v>
      </c>
      <c r="D118" s="49">
        <v>1106</v>
      </c>
      <c r="E118" s="49">
        <v>0</v>
      </c>
      <c r="F118" s="32">
        <f t="shared" si="5"/>
        <v>1656.73</v>
      </c>
      <c r="G118" s="32">
        <f t="shared" si="4"/>
        <v>1.65673</v>
      </c>
    </row>
    <row r="119" spans="2:7" x14ac:dyDescent="0.35">
      <c r="B119" s="44" t="s">
        <v>115</v>
      </c>
      <c r="C119" s="49">
        <v>1510</v>
      </c>
      <c r="D119" s="49">
        <v>102</v>
      </c>
      <c r="E119" s="49">
        <v>0</v>
      </c>
      <c r="F119" s="32">
        <f t="shared" si="5"/>
        <v>1612</v>
      </c>
      <c r="G119" s="32">
        <f t="shared" si="4"/>
        <v>1.6120000000000001</v>
      </c>
    </row>
    <row r="120" spans="2:7" ht="21" x14ac:dyDescent="0.35">
      <c r="B120" s="44" t="s">
        <v>197</v>
      </c>
      <c r="C120" s="49">
        <v>1104.4000000000001</v>
      </c>
      <c r="D120" s="49">
        <v>451.6</v>
      </c>
      <c r="E120" s="49">
        <v>0</v>
      </c>
      <c r="F120" s="32">
        <f t="shared" si="5"/>
        <v>1556</v>
      </c>
      <c r="G120" s="32">
        <f t="shared" si="4"/>
        <v>1.556</v>
      </c>
    </row>
    <row r="121" spans="2:7" x14ac:dyDescent="0.35">
      <c r="B121" s="44" t="s">
        <v>118</v>
      </c>
      <c r="C121" s="49">
        <v>1381.87</v>
      </c>
      <c r="D121" s="49">
        <v>0</v>
      </c>
      <c r="E121" s="49">
        <v>0</v>
      </c>
      <c r="F121" s="32">
        <f t="shared" si="5"/>
        <v>1381.87</v>
      </c>
      <c r="G121" s="32">
        <f t="shared" si="4"/>
        <v>1.3818699999999999</v>
      </c>
    </row>
    <row r="122" spans="2:7" x14ac:dyDescent="0.35">
      <c r="B122" s="44" t="s">
        <v>116</v>
      </c>
      <c r="C122" s="49">
        <v>1368.1</v>
      </c>
      <c r="D122" s="49">
        <v>0</v>
      </c>
      <c r="E122" s="49">
        <v>0</v>
      </c>
      <c r="F122" s="32">
        <f t="shared" si="5"/>
        <v>1368.1</v>
      </c>
      <c r="G122" s="32">
        <f t="shared" si="4"/>
        <v>1.3680999999999999</v>
      </c>
    </row>
    <row r="123" spans="2:7" x14ac:dyDescent="0.35">
      <c r="B123" s="44" t="s">
        <v>126</v>
      </c>
      <c r="C123" s="49">
        <v>262.2</v>
      </c>
      <c r="D123" s="49">
        <v>1040.8</v>
      </c>
      <c r="E123" s="49">
        <v>0</v>
      </c>
      <c r="F123" s="32">
        <f t="shared" si="5"/>
        <v>1303</v>
      </c>
      <c r="G123" s="32">
        <f t="shared" si="4"/>
        <v>1.3029999999999999</v>
      </c>
    </row>
    <row r="124" spans="2:7" x14ac:dyDescent="0.35">
      <c r="B124" s="44" t="s">
        <v>158</v>
      </c>
      <c r="C124" s="49">
        <v>1267.2</v>
      </c>
      <c r="D124" s="49">
        <v>0</v>
      </c>
      <c r="E124" s="49">
        <v>0</v>
      </c>
      <c r="F124" s="32">
        <f t="shared" si="5"/>
        <v>1267.2</v>
      </c>
      <c r="G124" s="32">
        <f t="shared" si="4"/>
        <v>1.2672000000000001</v>
      </c>
    </row>
    <row r="125" spans="2:7" x14ac:dyDescent="0.35">
      <c r="B125" s="44" t="s">
        <v>131</v>
      </c>
      <c r="C125" s="49">
        <v>966.12</v>
      </c>
      <c r="D125" s="49">
        <v>111.8</v>
      </c>
      <c r="E125" s="49">
        <v>0</v>
      </c>
      <c r="F125" s="32">
        <f t="shared" si="5"/>
        <v>1077.92</v>
      </c>
      <c r="G125" s="32">
        <f t="shared" si="4"/>
        <v>1.07792</v>
      </c>
    </row>
    <row r="126" spans="2:7" x14ac:dyDescent="0.35">
      <c r="B126" s="44" t="s">
        <v>246</v>
      </c>
      <c r="C126" s="49">
        <v>903.5</v>
      </c>
      <c r="D126" s="49">
        <v>98.6</v>
      </c>
      <c r="E126" s="49">
        <v>0</v>
      </c>
      <c r="F126" s="32">
        <f t="shared" si="5"/>
        <v>1002.1</v>
      </c>
      <c r="G126" s="32">
        <f t="shared" si="4"/>
        <v>1.0021</v>
      </c>
    </row>
    <row r="127" spans="2:7" x14ac:dyDescent="0.35">
      <c r="B127" s="44" t="s">
        <v>230</v>
      </c>
      <c r="C127" s="49">
        <v>976</v>
      </c>
      <c r="D127" s="49">
        <v>0</v>
      </c>
      <c r="E127" s="49">
        <v>0</v>
      </c>
      <c r="F127" s="32">
        <f t="shared" si="5"/>
        <v>976</v>
      </c>
      <c r="G127" s="32">
        <f t="shared" si="4"/>
        <v>0.97599999999999998</v>
      </c>
    </row>
    <row r="128" spans="2:7" ht="21" x14ac:dyDescent="0.35">
      <c r="B128" s="44" t="s">
        <v>200</v>
      </c>
      <c r="C128" s="49">
        <v>974</v>
      </c>
      <c r="D128" s="49">
        <v>0</v>
      </c>
      <c r="E128" s="49">
        <v>0</v>
      </c>
      <c r="F128" s="32">
        <f t="shared" si="5"/>
        <v>974</v>
      </c>
      <c r="G128" s="32">
        <f t="shared" si="4"/>
        <v>0.97399999999999998</v>
      </c>
    </row>
    <row r="129" spans="2:7" x14ac:dyDescent="0.35">
      <c r="B129" s="44" t="s">
        <v>121</v>
      </c>
      <c r="C129" s="49">
        <v>673.23</v>
      </c>
      <c r="D129" s="49">
        <v>233.84</v>
      </c>
      <c r="E129" s="49">
        <v>0</v>
      </c>
      <c r="F129" s="32">
        <f t="shared" si="5"/>
        <v>907.07</v>
      </c>
      <c r="G129" s="32">
        <f t="shared" si="4"/>
        <v>0.90707000000000004</v>
      </c>
    </row>
    <row r="130" spans="2:7" x14ac:dyDescent="0.35">
      <c r="B130" s="44" t="s">
        <v>170</v>
      </c>
      <c r="C130" s="49">
        <v>899.1</v>
      </c>
      <c r="D130" s="49">
        <v>0</v>
      </c>
      <c r="E130" s="49">
        <v>0</v>
      </c>
      <c r="F130" s="32">
        <f t="shared" si="5"/>
        <v>899.1</v>
      </c>
      <c r="G130" s="32">
        <f t="shared" si="4"/>
        <v>0.89910000000000001</v>
      </c>
    </row>
    <row r="131" spans="2:7" x14ac:dyDescent="0.35">
      <c r="B131" s="44" t="s">
        <v>216</v>
      </c>
      <c r="C131" s="49">
        <v>867.5</v>
      </c>
      <c r="D131" s="49">
        <v>0</v>
      </c>
      <c r="E131" s="49">
        <v>15</v>
      </c>
      <c r="F131" s="32">
        <f t="shared" si="5"/>
        <v>882.5</v>
      </c>
      <c r="G131" s="32">
        <f t="shared" si="4"/>
        <v>0.88249999999999995</v>
      </c>
    </row>
    <row r="132" spans="2:7" x14ac:dyDescent="0.35">
      <c r="B132" s="44" t="s">
        <v>120</v>
      </c>
      <c r="C132" s="49">
        <v>797.03</v>
      </c>
      <c r="D132" s="49">
        <v>0</v>
      </c>
      <c r="E132" s="49">
        <v>0</v>
      </c>
      <c r="F132" s="32">
        <f t="shared" si="5"/>
        <v>797.03</v>
      </c>
      <c r="G132" s="32">
        <f t="shared" si="4"/>
        <v>0.79703000000000002</v>
      </c>
    </row>
    <row r="133" spans="2:7" x14ac:dyDescent="0.35">
      <c r="B133" s="44" t="s">
        <v>166</v>
      </c>
      <c r="C133" s="49">
        <v>767.4</v>
      </c>
      <c r="D133" s="49">
        <v>0</v>
      </c>
      <c r="E133" s="49">
        <v>0</v>
      </c>
      <c r="F133" s="32">
        <f t="shared" si="5"/>
        <v>767.4</v>
      </c>
      <c r="G133" s="32">
        <f t="shared" si="4"/>
        <v>0.76739999999999997</v>
      </c>
    </row>
    <row r="134" spans="2:7" x14ac:dyDescent="0.35">
      <c r="B134" s="44" t="s">
        <v>559</v>
      </c>
      <c r="C134" s="49">
        <v>632.35</v>
      </c>
      <c r="D134" s="49">
        <v>93.95</v>
      </c>
      <c r="E134" s="49">
        <v>0</v>
      </c>
      <c r="F134" s="32">
        <f t="shared" si="5"/>
        <v>726.30000000000007</v>
      </c>
      <c r="G134" s="32">
        <f t="shared" si="4"/>
        <v>0.72630000000000006</v>
      </c>
    </row>
    <row r="135" spans="2:7" x14ac:dyDescent="0.35">
      <c r="B135" s="44" t="s">
        <v>163</v>
      </c>
      <c r="C135" s="49">
        <v>699.5</v>
      </c>
      <c r="D135" s="49">
        <v>0</v>
      </c>
      <c r="E135" s="49">
        <v>0</v>
      </c>
      <c r="F135" s="32">
        <f t="shared" ref="F135:F166" si="6">SUM(C135:E135)</f>
        <v>699.5</v>
      </c>
      <c r="G135" s="32">
        <f t="shared" si="4"/>
        <v>0.69950000000000001</v>
      </c>
    </row>
    <row r="136" spans="2:7" x14ac:dyDescent="0.35">
      <c r="B136" s="44" t="s">
        <v>224</v>
      </c>
      <c r="C136" s="49">
        <v>639.79999999999995</v>
      </c>
      <c r="D136" s="49">
        <v>0</v>
      </c>
      <c r="E136" s="49">
        <v>0</v>
      </c>
      <c r="F136" s="32">
        <f t="shared" si="6"/>
        <v>639.79999999999995</v>
      </c>
      <c r="G136" s="32">
        <f t="shared" ref="G136:G164" si="7">F136/1000</f>
        <v>0.63979999999999992</v>
      </c>
    </row>
    <row r="137" spans="2:7" x14ac:dyDescent="0.35">
      <c r="B137" s="44" t="s">
        <v>181</v>
      </c>
      <c r="C137" s="49">
        <v>564.79999999999995</v>
      </c>
      <c r="D137" s="49">
        <v>0</v>
      </c>
      <c r="E137" s="49">
        <v>0</v>
      </c>
      <c r="F137" s="32">
        <f t="shared" si="6"/>
        <v>564.79999999999995</v>
      </c>
      <c r="G137" s="32">
        <f t="shared" si="7"/>
        <v>0.56479999999999997</v>
      </c>
    </row>
    <row r="138" spans="2:7" x14ac:dyDescent="0.35">
      <c r="B138" s="44" t="s">
        <v>147</v>
      </c>
      <c r="C138" s="49">
        <v>524.29999999999995</v>
      </c>
      <c r="D138" s="49">
        <v>0</v>
      </c>
      <c r="E138" s="49">
        <v>0</v>
      </c>
      <c r="F138" s="32">
        <f t="shared" si="6"/>
        <v>524.29999999999995</v>
      </c>
      <c r="G138" s="32">
        <f t="shared" si="7"/>
        <v>0.52429999999999999</v>
      </c>
    </row>
    <row r="139" spans="2:7" x14ac:dyDescent="0.35">
      <c r="B139" s="44" t="s">
        <v>222</v>
      </c>
      <c r="C139" s="49">
        <v>444.6</v>
      </c>
      <c r="D139" s="49">
        <v>0</v>
      </c>
      <c r="E139" s="49">
        <v>0</v>
      </c>
      <c r="F139" s="32">
        <f t="shared" si="6"/>
        <v>444.6</v>
      </c>
      <c r="G139" s="32">
        <f t="shared" si="7"/>
        <v>0.4446</v>
      </c>
    </row>
    <row r="140" spans="2:7" x14ac:dyDescent="0.35">
      <c r="B140" s="44" t="s">
        <v>162</v>
      </c>
      <c r="C140" s="49">
        <v>427</v>
      </c>
      <c r="D140" s="49">
        <v>0</v>
      </c>
      <c r="E140" s="49">
        <v>0</v>
      </c>
      <c r="F140" s="32">
        <f t="shared" si="6"/>
        <v>427</v>
      </c>
      <c r="G140" s="32">
        <f t="shared" si="7"/>
        <v>0.42699999999999999</v>
      </c>
    </row>
    <row r="141" spans="2:7" x14ac:dyDescent="0.35">
      <c r="B141" s="44" t="s">
        <v>146</v>
      </c>
      <c r="C141" s="49">
        <v>425</v>
      </c>
      <c r="D141" s="49">
        <v>0</v>
      </c>
      <c r="E141" s="49">
        <v>0</v>
      </c>
      <c r="F141" s="32">
        <f t="shared" si="6"/>
        <v>425</v>
      </c>
      <c r="G141" s="32">
        <f t="shared" si="7"/>
        <v>0.42499999999999999</v>
      </c>
    </row>
    <row r="142" spans="2:7" x14ac:dyDescent="0.35">
      <c r="B142" s="44" t="s">
        <v>152</v>
      </c>
      <c r="C142" s="49">
        <v>371.5</v>
      </c>
      <c r="D142" s="49">
        <v>0</v>
      </c>
      <c r="E142" s="49">
        <v>0</v>
      </c>
      <c r="F142" s="32">
        <f t="shared" si="6"/>
        <v>371.5</v>
      </c>
      <c r="G142" s="32">
        <f t="shared" si="7"/>
        <v>0.3715</v>
      </c>
    </row>
    <row r="143" spans="2:7" x14ac:dyDescent="0.35">
      <c r="B143" s="44" t="s">
        <v>183</v>
      </c>
      <c r="C143" s="49">
        <v>357</v>
      </c>
      <c r="D143" s="49">
        <v>0</v>
      </c>
      <c r="E143" s="49">
        <v>0</v>
      </c>
      <c r="F143" s="32">
        <f t="shared" si="6"/>
        <v>357</v>
      </c>
      <c r="G143" s="32">
        <f t="shared" si="7"/>
        <v>0.35699999999999998</v>
      </c>
    </row>
    <row r="144" spans="2:7" x14ac:dyDescent="0.35">
      <c r="B144" s="44" t="s">
        <v>138</v>
      </c>
      <c r="C144" s="49">
        <v>54</v>
      </c>
      <c r="D144" s="49">
        <v>302</v>
      </c>
      <c r="E144" s="49">
        <v>0</v>
      </c>
      <c r="F144" s="32">
        <f t="shared" si="6"/>
        <v>356</v>
      </c>
      <c r="G144" s="32">
        <f t="shared" si="7"/>
        <v>0.35599999999999998</v>
      </c>
    </row>
    <row r="145" spans="2:7" x14ac:dyDescent="0.35">
      <c r="B145" s="44" t="s">
        <v>143</v>
      </c>
      <c r="C145" s="49">
        <v>356</v>
      </c>
      <c r="D145" s="49">
        <v>0</v>
      </c>
      <c r="E145" s="49">
        <v>0</v>
      </c>
      <c r="F145" s="32">
        <f t="shared" si="6"/>
        <v>356</v>
      </c>
      <c r="G145" s="32">
        <f t="shared" si="7"/>
        <v>0.35599999999999998</v>
      </c>
    </row>
    <row r="146" spans="2:7" x14ac:dyDescent="0.35">
      <c r="B146" s="44" t="s">
        <v>215</v>
      </c>
      <c r="C146" s="49">
        <v>308.3</v>
      </c>
      <c r="D146" s="49">
        <v>0</v>
      </c>
      <c r="E146" s="49">
        <v>0</v>
      </c>
      <c r="F146" s="32">
        <f t="shared" si="6"/>
        <v>308.3</v>
      </c>
      <c r="G146" s="32">
        <f t="shared" si="7"/>
        <v>0.30830000000000002</v>
      </c>
    </row>
    <row r="147" spans="2:7" x14ac:dyDescent="0.35">
      <c r="B147" s="44" t="s">
        <v>567</v>
      </c>
      <c r="C147" s="49">
        <v>152</v>
      </c>
      <c r="D147" s="49">
        <v>138.5</v>
      </c>
      <c r="E147" s="49">
        <v>0</v>
      </c>
      <c r="F147" s="32">
        <f t="shared" si="6"/>
        <v>290.5</v>
      </c>
      <c r="G147" s="32">
        <f t="shared" si="7"/>
        <v>0.29049999999999998</v>
      </c>
    </row>
    <row r="148" spans="2:7" x14ac:dyDescent="0.35">
      <c r="B148" s="44" t="s">
        <v>250</v>
      </c>
      <c r="C148" s="49">
        <v>5.3</v>
      </c>
      <c r="D148" s="49">
        <v>260.14</v>
      </c>
      <c r="E148" s="49">
        <v>0</v>
      </c>
      <c r="F148" s="32">
        <f t="shared" si="6"/>
        <v>265.44</v>
      </c>
      <c r="G148" s="32">
        <f t="shared" si="7"/>
        <v>0.26544000000000001</v>
      </c>
    </row>
    <row r="149" spans="2:7" x14ac:dyDescent="0.35">
      <c r="B149" s="44" t="s">
        <v>129</v>
      </c>
      <c r="C149" s="49">
        <v>251</v>
      </c>
      <c r="D149" s="49">
        <v>0</v>
      </c>
      <c r="E149" s="49">
        <v>0</v>
      </c>
      <c r="F149" s="32">
        <f t="shared" si="6"/>
        <v>251</v>
      </c>
      <c r="G149" s="32">
        <f t="shared" si="7"/>
        <v>0.251</v>
      </c>
    </row>
    <row r="150" spans="2:7" x14ac:dyDescent="0.35">
      <c r="B150" s="44" t="s">
        <v>111</v>
      </c>
      <c r="C150" s="49">
        <v>26</v>
      </c>
      <c r="D150" s="49">
        <v>184</v>
      </c>
      <c r="E150" s="49">
        <v>0</v>
      </c>
      <c r="F150" s="32">
        <f t="shared" si="6"/>
        <v>210</v>
      </c>
      <c r="G150" s="32">
        <f t="shared" si="7"/>
        <v>0.21</v>
      </c>
    </row>
    <row r="151" spans="2:7" x14ac:dyDescent="0.35">
      <c r="B151" s="44" t="s">
        <v>563</v>
      </c>
      <c r="C151" s="49">
        <v>209</v>
      </c>
      <c r="D151" s="49">
        <v>0</v>
      </c>
      <c r="E151" s="49">
        <v>0</v>
      </c>
      <c r="F151" s="32">
        <f t="shared" si="6"/>
        <v>209</v>
      </c>
      <c r="G151" s="32">
        <f t="shared" si="7"/>
        <v>0.20899999999999999</v>
      </c>
    </row>
    <row r="152" spans="2:7" x14ac:dyDescent="0.35">
      <c r="B152" s="44" t="s">
        <v>553</v>
      </c>
      <c r="C152" s="49">
        <v>21.5</v>
      </c>
      <c r="D152" s="49">
        <v>178.75</v>
      </c>
      <c r="E152" s="49">
        <v>0</v>
      </c>
      <c r="F152" s="32">
        <f t="shared" si="6"/>
        <v>200.25</v>
      </c>
      <c r="G152" s="32">
        <f t="shared" si="7"/>
        <v>0.20025000000000001</v>
      </c>
    </row>
    <row r="153" spans="2:7" x14ac:dyDescent="0.35">
      <c r="B153" s="44" t="s">
        <v>557</v>
      </c>
      <c r="C153" s="49">
        <v>196.49</v>
      </c>
      <c r="D153" s="49">
        <v>0</v>
      </c>
      <c r="E153" s="49">
        <v>0</v>
      </c>
      <c r="F153" s="32">
        <f t="shared" si="6"/>
        <v>196.49</v>
      </c>
      <c r="G153" s="32">
        <f t="shared" si="7"/>
        <v>0.19649</v>
      </c>
    </row>
    <row r="154" spans="2:7" x14ac:dyDescent="0.35">
      <c r="B154" s="44" t="s">
        <v>220</v>
      </c>
      <c r="C154" s="49">
        <v>167.5</v>
      </c>
      <c r="D154" s="49">
        <v>0</v>
      </c>
      <c r="E154" s="49">
        <v>0</v>
      </c>
      <c r="F154" s="32">
        <f t="shared" si="6"/>
        <v>167.5</v>
      </c>
      <c r="G154" s="32">
        <f t="shared" si="7"/>
        <v>0.16750000000000001</v>
      </c>
    </row>
    <row r="155" spans="2:7" ht="21" x14ac:dyDescent="0.35">
      <c r="B155" s="44" t="s">
        <v>560</v>
      </c>
      <c r="C155" s="49">
        <v>62.5</v>
      </c>
      <c r="D155" s="49">
        <v>96.5</v>
      </c>
      <c r="E155" s="49">
        <v>0</v>
      </c>
      <c r="F155" s="32">
        <f t="shared" si="6"/>
        <v>159</v>
      </c>
      <c r="G155" s="32">
        <f t="shared" si="7"/>
        <v>0.159</v>
      </c>
    </row>
    <row r="156" spans="2:7" ht="21" x14ac:dyDescent="0.35">
      <c r="B156" s="44" t="s">
        <v>155</v>
      </c>
      <c r="C156" s="49">
        <v>142</v>
      </c>
      <c r="D156" s="49">
        <v>0</v>
      </c>
      <c r="E156" s="49">
        <v>0</v>
      </c>
      <c r="F156" s="32">
        <f t="shared" si="6"/>
        <v>142</v>
      </c>
      <c r="G156" s="32">
        <f t="shared" si="7"/>
        <v>0.14199999999999999</v>
      </c>
    </row>
    <row r="157" spans="2:7" ht="21" x14ac:dyDescent="0.35">
      <c r="B157" s="44" t="s">
        <v>193</v>
      </c>
      <c r="C157" s="49">
        <v>0</v>
      </c>
      <c r="D157" s="49">
        <v>138</v>
      </c>
      <c r="E157" s="49">
        <v>0</v>
      </c>
      <c r="F157" s="32">
        <f t="shared" si="6"/>
        <v>138</v>
      </c>
      <c r="G157" s="32">
        <f t="shared" si="7"/>
        <v>0.13800000000000001</v>
      </c>
    </row>
    <row r="158" spans="2:7" x14ac:dyDescent="0.35">
      <c r="B158" s="44" t="s">
        <v>206</v>
      </c>
      <c r="C158" s="49">
        <v>63</v>
      </c>
      <c r="D158" s="49">
        <v>67</v>
      </c>
      <c r="E158" s="49">
        <v>0</v>
      </c>
      <c r="F158" s="32">
        <f t="shared" si="6"/>
        <v>130</v>
      </c>
      <c r="G158" s="32">
        <f t="shared" si="7"/>
        <v>0.13</v>
      </c>
    </row>
    <row r="159" spans="2:7" x14ac:dyDescent="0.35">
      <c r="B159" s="44" t="s">
        <v>130</v>
      </c>
      <c r="C159" s="49">
        <v>118</v>
      </c>
      <c r="D159" s="49">
        <v>0</v>
      </c>
      <c r="E159" s="49">
        <v>0</v>
      </c>
      <c r="F159" s="32">
        <f t="shared" si="6"/>
        <v>118</v>
      </c>
      <c r="G159" s="32">
        <f t="shared" si="7"/>
        <v>0.11799999999999999</v>
      </c>
    </row>
    <row r="160" spans="2:7" x14ac:dyDescent="0.35">
      <c r="B160" s="44" t="s">
        <v>214</v>
      </c>
      <c r="C160" s="49">
        <v>114.1</v>
      </c>
      <c r="D160" s="49">
        <v>0</v>
      </c>
      <c r="E160" s="49">
        <v>0</v>
      </c>
      <c r="F160" s="32">
        <f t="shared" si="6"/>
        <v>114.1</v>
      </c>
      <c r="G160" s="32">
        <f t="shared" si="7"/>
        <v>0.11409999999999999</v>
      </c>
    </row>
    <row r="161" spans="1:7" x14ac:dyDescent="0.35">
      <c r="B161" s="44" t="s">
        <v>232</v>
      </c>
      <c r="C161" s="49">
        <v>108.7</v>
      </c>
      <c r="D161" s="49">
        <v>0</v>
      </c>
      <c r="E161" s="49">
        <v>0</v>
      </c>
      <c r="F161" s="32">
        <f t="shared" si="6"/>
        <v>108.7</v>
      </c>
      <c r="G161" s="32">
        <f t="shared" si="7"/>
        <v>0.1087</v>
      </c>
    </row>
    <row r="162" spans="1:7" x14ac:dyDescent="0.35">
      <c r="B162" s="44" t="s">
        <v>113</v>
      </c>
      <c r="C162" s="49">
        <v>63.71</v>
      </c>
      <c r="D162" s="49">
        <v>40.9</v>
      </c>
      <c r="E162" s="49">
        <v>0</v>
      </c>
      <c r="F162" s="32">
        <f t="shared" si="6"/>
        <v>104.61</v>
      </c>
      <c r="G162" s="32">
        <f t="shared" si="7"/>
        <v>0.10460999999999999</v>
      </c>
    </row>
    <row r="163" spans="1:7" x14ac:dyDescent="0.35">
      <c r="B163" s="44" t="s">
        <v>564</v>
      </c>
      <c r="C163" s="49">
        <v>96.6</v>
      </c>
      <c r="D163" s="49">
        <v>0</v>
      </c>
      <c r="E163" s="49">
        <v>0</v>
      </c>
      <c r="F163" s="32">
        <f t="shared" si="6"/>
        <v>96.6</v>
      </c>
      <c r="G163" s="32">
        <f t="shared" si="7"/>
        <v>9.6599999999999991E-2</v>
      </c>
    </row>
    <row r="164" spans="1:7" x14ac:dyDescent="0.35">
      <c r="B164" s="44" t="s">
        <v>213</v>
      </c>
      <c r="C164" s="49">
        <v>21.3</v>
      </c>
      <c r="D164" s="49">
        <v>50</v>
      </c>
      <c r="E164" s="49">
        <v>0</v>
      </c>
      <c r="F164" s="32">
        <f t="shared" si="6"/>
        <v>71.3</v>
      </c>
      <c r="G164" s="32">
        <f t="shared" si="7"/>
        <v>7.1300000000000002E-2</v>
      </c>
    </row>
    <row r="165" spans="1:7" x14ac:dyDescent="0.35">
      <c r="B165" s="44" t="s">
        <v>207</v>
      </c>
      <c r="C165" s="49">
        <v>71</v>
      </c>
      <c r="D165" s="49">
        <v>0</v>
      </c>
      <c r="E165" s="49">
        <v>0</v>
      </c>
      <c r="F165" s="32">
        <f t="shared" si="6"/>
        <v>71</v>
      </c>
      <c r="G165" s="32">
        <f t="shared" ref="G165:G170" si="8">F165/1000</f>
        <v>7.0999999999999994E-2</v>
      </c>
    </row>
    <row r="166" spans="1:7" x14ac:dyDescent="0.35">
      <c r="B166" s="44" t="s">
        <v>565</v>
      </c>
      <c r="C166" s="49">
        <v>50.5</v>
      </c>
      <c r="D166" s="49">
        <v>0</v>
      </c>
      <c r="E166" s="49">
        <v>0</v>
      </c>
      <c r="F166" s="32">
        <f t="shared" si="6"/>
        <v>50.5</v>
      </c>
      <c r="G166" s="32">
        <f t="shared" si="8"/>
        <v>5.0500000000000003E-2</v>
      </c>
    </row>
    <row r="167" spans="1:7" x14ac:dyDescent="0.35">
      <c r="B167" s="44" t="s">
        <v>566</v>
      </c>
      <c r="C167" s="49">
        <v>46</v>
      </c>
      <c r="D167" s="49">
        <v>0</v>
      </c>
      <c r="E167" s="49">
        <v>0</v>
      </c>
      <c r="F167" s="32">
        <f t="shared" ref="F167:F171" si="9">SUM(C167:E167)</f>
        <v>46</v>
      </c>
      <c r="G167" s="32">
        <f t="shared" si="8"/>
        <v>4.5999999999999999E-2</v>
      </c>
    </row>
    <row r="168" spans="1:7" x14ac:dyDescent="0.35">
      <c r="B168" s="44" t="s">
        <v>245</v>
      </c>
      <c r="C168" s="49">
        <v>32.6</v>
      </c>
      <c r="D168" s="49">
        <v>0</v>
      </c>
      <c r="E168" s="49">
        <v>0</v>
      </c>
      <c r="F168" s="32">
        <f t="shared" si="9"/>
        <v>32.6</v>
      </c>
      <c r="G168" s="32">
        <f t="shared" si="8"/>
        <v>3.2600000000000004E-2</v>
      </c>
    </row>
    <row r="169" spans="1:7" x14ac:dyDescent="0.35">
      <c r="B169" s="44" t="s">
        <v>156</v>
      </c>
      <c r="C169" s="49">
        <v>24.5</v>
      </c>
      <c r="D169" s="49">
        <v>0</v>
      </c>
      <c r="E169" s="49">
        <v>0</v>
      </c>
      <c r="F169" s="32">
        <f t="shared" si="9"/>
        <v>24.5</v>
      </c>
      <c r="G169" s="32">
        <f t="shared" si="8"/>
        <v>2.4500000000000001E-2</v>
      </c>
    </row>
    <row r="170" spans="1:7" x14ac:dyDescent="0.35">
      <c r="B170" s="44" t="s">
        <v>182</v>
      </c>
      <c r="C170" s="49">
        <v>4.5</v>
      </c>
      <c r="D170" s="49">
        <v>17</v>
      </c>
      <c r="E170" s="49">
        <v>0</v>
      </c>
      <c r="F170" s="32">
        <f t="shared" si="9"/>
        <v>21.5</v>
      </c>
      <c r="G170" s="32">
        <f t="shared" si="8"/>
        <v>2.1499999999999998E-2</v>
      </c>
    </row>
    <row r="171" spans="1:7" s="16" customFormat="1" x14ac:dyDescent="0.35">
      <c r="A171" s="15"/>
      <c r="B171" s="44" t="s">
        <v>157</v>
      </c>
      <c r="C171" s="49">
        <v>15</v>
      </c>
      <c r="D171" s="49">
        <v>0</v>
      </c>
      <c r="E171" s="49">
        <v>0</v>
      </c>
      <c r="F171" s="32">
        <f t="shared" si="9"/>
        <v>15</v>
      </c>
      <c r="G171" s="48">
        <f t="shared" ref="G171" si="10">F171/1000</f>
        <v>1.4999999999999999E-2</v>
      </c>
    </row>
  </sheetData>
  <autoFilter ref="B6:F6" xr:uid="{E81E7CFB-EECB-4479-8437-6F1685AF4A48}">
    <sortState xmlns:xlrd2="http://schemas.microsoft.com/office/spreadsheetml/2017/richdata2" ref="B7:F171">
      <sortCondition descending="1" ref="F6"/>
    </sortState>
  </autoFilter>
  <mergeCells count="1">
    <mergeCell ref="B2:M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CB76F-50CB-4209-BE11-76F9A255F1C8}">
  <dimension ref="B1:N50"/>
  <sheetViews>
    <sheetView zoomScale="85" zoomScaleNormal="85" workbookViewId="0">
      <selection activeCell="F14" sqref="F14"/>
    </sheetView>
  </sheetViews>
  <sheetFormatPr baseColWidth="10" defaultColWidth="11.54296875" defaultRowHeight="14.5" x14ac:dyDescent="0.35"/>
  <cols>
    <col min="1" max="1" width="2.81640625" style="17" customWidth="1"/>
    <col min="2" max="2" width="16" style="17" customWidth="1"/>
    <col min="3" max="3" width="13.54296875" style="17" customWidth="1"/>
    <col min="4" max="4" width="12" style="17" customWidth="1"/>
    <col min="5" max="5" width="11.453125" style="17" customWidth="1"/>
    <col min="6" max="6" width="11.36328125" style="17" customWidth="1"/>
    <col min="7" max="7" width="10.36328125" style="17" customWidth="1"/>
    <col min="8" max="16384" width="11.54296875" style="17"/>
  </cols>
  <sheetData>
    <row r="1" spans="2:14" ht="15" thickBot="1" x14ac:dyDescent="0.4"/>
    <row r="2" spans="2:14" ht="14.4" customHeight="1" x14ac:dyDescent="0.35">
      <c r="B2" s="91" t="s">
        <v>542</v>
      </c>
      <c r="C2" s="92"/>
      <c r="D2" s="92"/>
      <c r="E2" s="92"/>
      <c r="F2" s="92"/>
      <c r="G2" s="92"/>
      <c r="H2" s="92"/>
      <c r="I2" s="92"/>
      <c r="J2" s="92"/>
      <c r="K2" s="92"/>
      <c r="L2" s="92"/>
      <c r="M2" s="93"/>
      <c r="N2" s="18"/>
    </row>
    <row r="3" spans="2:14" x14ac:dyDescent="0.35">
      <c r="B3" s="94"/>
      <c r="C3" s="95"/>
      <c r="D3" s="95"/>
      <c r="E3" s="95"/>
      <c r="F3" s="95"/>
      <c r="G3" s="95"/>
      <c r="H3" s="95"/>
      <c r="I3" s="95"/>
      <c r="J3" s="95"/>
      <c r="K3" s="95"/>
      <c r="L3" s="95"/>
      <c r="M3" s="96"/>
      <c r="N3" s="18"/>
    </row>
    <row r="4" spans="2:14" ht="15" thickBot="1" x14ac:dyDescent="0.4">
      <c r="B4" s="97"/>
      <c r="C4" s="98"/>
      <c r="D4" s="98"/>
      <c r="E4" s="98"/>
      <c r="F4" s="98"/>
      <c r="G4" s="98"/>
      <c r="H4" s="98"/>
      <c r="I4" s="98"/>
      <c r="J4" s="98"/>
      <c r="K4" s="98"/>
      <c r="L4" s="98"/>
      <c r="M4" s="99"/>
      <c r="N4" s="18"/>
    </row>
    <row r="6" spans="2:14" ht="21" x14ac:dyDescent="0.35">
      <c r="B6" s="38" t="s">
        <v>253</v>
      </c>
      <c r="C6" s="38" t="s">
        <v>310</v>
      </c>
      <c r="D6" s="38" t="s">
        <v>311</v>
      </c>
      <c r="E6" s="38" t="s">
        <v>1</v>
      </c>
      <c r="F6" s="38" t="s">
        <v>511</v>
      </c>
      <c r="G6" s="38" t="s">
        <v>512</v>
      </c>
    </row>
    <row r="7" spans="2:14" x14ac:dyDescent="0.35">
      <c r="B7" s="24" t="s">
        <v>4</v>
      </c>
      <c r="C7" s="68">
        <v>16009304.98</v>
      </c>
      <c r="D7" s="68">
        <v>2629343.88</v>
      </c>
      <c r="E7" s="68">
        <v>1248.8</v>
      </c>
      <c r="F7" s="69">
        <f t="shared" ref="F7:F49" si="0">SUM(C7:E7)</f>
        <v>18639897.66</v>
      </c>
      <c r="G7" s="69">
        <f>F7/1000</f>
        <v>18639.897659999999</v>
      </c>
    </row>
    <row r="8" spans="2:14" x14ac:dyDescent="0.35">
      <c r="B8" s="27" t="s">
        <v>573</v>
      </c>
      <c r="C8" s="70">
        <v>10579231.050000001</v>
      </c>
      <c r="D8" s="70">
        <v>1166992.98</v>
      </c>
      <c r="E8" s="70">
        <v>4</v>
      </c>
      <c r="F8" s="71">
        <f t="shared" si="0"/>
        <v>11746228.030000001</v>
      </c>
      <c r="G8" s="71">
        <f t="shared" ref="G8:G49" si="1">F8/1000</f>
        <v>11746.228030000002</v>
      </c>
    </row>
    <row r="9" spans="2:14" x14ac:dyDescent="0.35">
      <c r="B9" s="27" t="s">
        <v>572</v>
      </c>
      <c r="C9" s="70">
        <v>1345254.01</v>
      </c>
      <c r="D9" s="70">
        <v>594997.46</v>
      </c>
      <c r="E9" s="70">
        <v>15</v>
      </c>
      <c r="F9" s="71">
        <f t="shared" si="0"/>
        <v>1940266.47</v>
      </c>
      <c r="G9" s="71">
        <f t="shared" si="1"/>
        <v>1940.26647</v>
      </c>
    </row>
    <row r="10" spans="2:14" x14ac:dyDescent="0.35">
      <c r="B10" s="27" t="s">
        <v>277</v>
      </c>
      <c r="C10" s="70">
        <v>1490315.15</v>
      </c>
      <c r="D10" s="70">
        <v>24778</v>
      </c>
      <c r="E10" s="70">
        <v>0</v>
      </c>
      <c r="F10" s="71">
        <f t="shared" si="0"/>
        <v>1515093.15</v>
      </c>
      <c r="G10" s="71">
        <f t="shared" si="1"/>
        <v>1515.0931499999999</v>
      </c>
    </row>
    <row r="11" spans="2:14" x14ac:dyDescent="0.35">
      <c r="B11" s="27" t="s">
        <v>580</v>
      </c>
      <c r="C11" s="70">
        <v>425948.57</v>
      </c>
      <c r="D11" s="70">
        <v>157553.39000000001</v>
      </c>
      <c r="E11" s="70">
        <v>0</v>
      </c>
      <c r="F11" s="71">
        <f t="shared" si="0"/>
        <v>583501.96</v>
      </c>
      <c r="G11" s="71">
        <f t="shared" si="1"/>
        <v>583.50195999999994</v>
      </c>
    </row>
    <row r="12" spans="2:14" x14ac:dyDescent="0.35">
      <c r="B12" s="27" t="s">
        <v>575</v>
      </c>
      <c r="C12" s="70">
        <v>423462.77</v>
      </c>
      <c r="D12" s="70">
        <v>135833.89000000001</v>
      </c>
      <c r="E12" s="70">
        <v>0</v>
      </c>
      <c r="F12" s="71">
        <f t="shared" si="0"/>
        <v>559296.66</v>
      </c>
      <c r="G12" s="71">
        <f t="shared" si="1"/>
        <v>559.29666000000009</v>
      </c>
    </row>
    <row r="13" spans="2:14" x14ac:dyDescent="0.35">
      <c r="B13" s="27" t="s">
        <v>581</v>
      </c>
      <c r="C13" s="70">
        <v>384905.53</v>
      </c>
      <c r="D13" s="70">
        <v>139480.20000000001</v>
      </c>
      <c r="E13" s="70">
        <v>3</v>
      </c>
      <c r="F13" s="71">
        <f t="shared" si="0"/>
        <v>524388.73</v>
      </c>
      <c r="G13" s="71">
        <f t="shared" si="1"/>
        <v>524.38873000000001</v>
      </c>
    </row>
    <row r="14" spans="2:14" x14ac:dyDescent="0.35">
      <c r="B14" s="27" t="s">
        <v>569</v>
      </c>
      <c r="C14" s="70">
        <v>242346.78</v>
      </c>
      <c r="D14" s="70">
        <v>61096.4</v>
      </c>
      <c r="E14" s="70">
        <v>0</v>
      </c>
      <c r="F14" s="71">
        <f t="shared" si="0"/>
        <v>303443.18</v>
      </c>
      <c r="G14" s="71">
        <f t="shared" si="1"/>
        <v>303.44317999999998</v>
      </c>
    </row>
    <row r="15" spans="2:14" x14ac:dyDescent="0.35">
      <c r="B15" s="27" t="s">
        <v>570</v>
      </c>
      <c r="C15" s="70">
        <v>200810.16</v>
      </c>
      <c r="D15" s="70">
        <v>53467.17</v>
      </c>
      <c r="E15" s="70">
        <v>205</v>
      </c>
      <c r="F15" s="71">
        <f t="shared" si="0"/>
        <v>254482.33000000002</v>
      </c>
      <c r="G15" s="71">
        <f t="shared" si="1"/>
        <v>254.48233000000002</v>
      </c>
    </row>
    <row r="16" spans="2:14" x14ac:dyDescent="0.35">
      <c r="B16" s="27" t="s">
        <v>574</v>
      </c>
      <c r="C16" s="70">
        <v>166009.76999999999</v>
      </c>
      <c r="D16" s="70">
        <v>19395.5</v>
      </c>
      <c r="E16" s="70">
        <v>0</v>
      </c>
      <c r="F16" s="71">
        <f t="shared" si="0"/>
        <v>185405.27</v>
      </c>
      <c r="G16" s="71">
        <f t="shared" si="1"/>
        <v>185.40527</v>
      </c>
    </row>
    <row r="17" spans="2:7" x14ac:dyDescent="0.35">
      <c r="B17" s="27" t="s">
        <v>568</v>
      </c>
      <c r="C17" s="70">
        <v>117751.92</v>
      </c>
      <c r="D17" s="70">
        <v>7185.05</v>
      </c>
      <c r="E17" s="70">
        <v>0</v>
      </c>
      <c r="F17" s="71">
        <f t="shared" si="0"/>
        <v>124936.97</v>
      </c>
      <c r="G17" s="71">
        <f t="shared" si="1"/>
        <v>124.93697</v>
      </c>
    </row>
    <row r="18" spans="2:7" x14ac:dyDescent="0.35">
      <c r="B18" s="27" t="s">
        <v>268</v>
      </c>
      <c r="C18" s="25">
        <v>53389.15</v>
      </c>
      <c r="D18" s="25">
        <v>66370</v>
      </c>
      <c r="E18" s="25">
        <v>0</v>
      </c>
      <c r="F18" s="26">
        <f t="shared" si="0"/>
        <v>119759.15</v>
      </c>
      <c r="G18" s="26">
        <f t="shared" si="1"/>
        <v>119.75914999999999</v>
      </c>
    </row>
    <row r="19" spans="2:7" x14ac:dyDescent="0.35">
      <c r="B19" s="27" t="s">
        <v>571</v>
      </c>
      <c r="C19" s="25">
        <v>93061.5</v>
      </c>
      <c r="D19" s="25">
        <v>23915.5</v>
      </c>
      <c r="E19" s="25">
        <v>0</v>
      </c>
      <c r="F19" s="26">
        <f t="shared" si="0"/>
        <v>116977</v>
      </c>
      <c r="G19" s="26">
        <f t="shared" si="1"/>
        <v>116.977</v>
      </c>
    </row>
    <row r="20" spans="2:7" x14ac:dyDescent="0.35">
      <c r="B20" s="27" t="s">
        <v>259</v>
      </c>
      <c r="C20" s="25">
        <v>81651.7</v>
      </c>
      <c r="D20" s="25">
        <v>28665.73</v>
      </c>
      <c r="E20" s="25">
        <v>0</v>
      </c>
      <c r="F20" s="26">
        <f t="shared" si="0"/>
        <v>110317.43</v>
      </c>
      <c r="G20" s="26">
        <f t="shared" si="1"/>
        <v>110.31742999999999</v>
      </c>
    </row>
    <row r="21" spans="2:7" x14ac:dyDescent="0.35">
      <c r="B21" s="27" t="s">
        <v>275</v>
      </c>
      <c r="C21" s="25">
        <v>72063.399999999994</v>
      </c>
      <c r="D21" s="25">
        <v>32723.5</v>
      </c>
      <c r="E21" s="25">
        <v>0</v>
      </c>
      <c r="F21" s="26">
        <f t="shared" si="0"/>
        <v>104786.9</v>
      </c>
      <c r="G21" s="26">
        <f t="shared" si="1"/>
        <v>104.78689999999999</v>
      </c>
    </row>
    <row r="22" spans="2:7" x14ac:dyDescent="0.35">
      <c r="B22" s="27" t="s">
        <v>273</v>
      </c>
      <c r="C22" s="25">
        <v>80096.039999999994</v>
      </c>
      <c r="D22" s="25">
        <v>16531.72</v>
      </c>
      <c r="E22" s="25">
        <v>0</v>
      </c>
      <c r="F22" s="26">
        <f t="shared" si="0"/>
        <v>96627.76</v>
      </c>
      <c r="G22" s="26">
        <f t="shared" si="1"/>
        <v>96.627759999999995</v>
      </c>
    </row>
    <row r="23" spans="2:7" x14ac:dyDescent="0.35">
      <c r="B23" s="27" t="s">
        <v>267</v>
      </c>
      <c r="C23" s="25">
        <v>56858.9</v>
      </c>
      <c r="D23" s="25">
        <v>12209.7</v>
      </c>
      <c r="E23" s="25">
        <v>954.1</v>
      </c>
      <c r="F23" s="26">
        <f t="shared" si="0"/>
        <v>70022.700000000012</v>
      </c>
      <c r="G23" s="26">
        <f t="shared" si="1"/>
        <v>70.022700000000015</v>
      </c>
    </row>
    <row r="24" spans="2:7" x14ac:dyDescent="0.35">
      <c r="B24" s="27" t="s">
        <v>284</v>
      </c>
      <c r="C24" s="25">
        <v>26512.63</v>
      </c>
      <c r="D24" s="25">
        <v>20717</v>
      </c>
      <c r="E24" s="25">
        <v>0</v>
      </c>
      <c r="F24" s="26">
        <f t="shared" si="0"/>
        <v>47229.630000000005</v>
      </c>
      <c r="G24" s="26">
        <f t="shared" si="1"/>
        <v>47.229630000000007</v>
      </c>
    </row>
    <row r="25" spans="2:7" x14ac:dyDescent="0.35">
      <c r="B25" s="27" t="s">
        <v>266</v>
      </c>
      <c r="C25" s="25">
        <v>24767.07</v>
      </c>
      <c r="D25" s="25">
        <v>8667.6</v>
      </c>
      <c r="E25" s="25">
        <v>0</v>
      </c>
      <c r="F25" s="26">
        <f t="shared" si="0"/>
        <v>33434.67</v>
      </c>
      <c r="G25" s="26">
        <f t="shared" si="1"/>
        <v>33.434669999999997</v>
      </c>
    </row>
    <row r="26" spans="2:7" x14ac:dyDescent="0.35">
      <c r="B26" s="27" t="s">
        <v>260</v>
      </c>
      <c r="C26" s="25">
        <v>21268.7</v>
      </c>
      <c r="D26" s="25">
        <v>11120.4</v>
      </c>
      <c r="E26" s="25">
        <v>0</v>
      </c>
      <c r="F26" s="26">
        <f t="shared" si="0"/>
        <v>32389.1</v>
      </c>
      <c r="G26" s="26">
        <f t="shared" si="1"/>
        <v>32.389099999999999</v>
      </c>
    </row>
    <row r="27" spans="2:7" x14ac:dyDescent="0.35">
      <c r="B27" s="27" t="s">
        <v>263</v>
      </c>
      <c r="C27" s="25">
        <v>22885.37</v>
      </c>
      <c r="D27" s="25">
        <v>7912.65</v>
      </c>
      <c r="E27" s="25">
        <v>0</v>
      </c>
      <c r="F27" s="26">
        <f t="shared" si="0"/>
        <v>30798.019999999997</v>
      </c>
      <c r="G27" s="26">
        <f t="shared" si="1"/>
        <v>30.798019999999998</v>
      </c>
    </row>
    <row r="28" spans="2:7" x14ac:dyDescent="0.35">
      <c r="B28" s="27" t="s">
        <v>278</v>
      </c>
      <c r="C28" s="25">
        <v>21988.27</v>
      </c>
      <c r="D28" s="25">
        <v>1442</v>
      </c>
      <c r="E28" s="25">
        <v>0</v>
      </c>
      <c r="F28" s="26">
        <f t="shared" si="0"/>
        <v>23430.27</v>
      </c>
      <c r="G28" s="26">
        <f t="shared" si="1"/>
        <v>23.43027</v>
      </c>
    </row>
    <row r="29" spans="2:7" x14ac:dyDescent="0.35">
      <c r="B29" s="27" t="s">
        <v>276</v>
      </c>
      <c r="C29" s="25">
        <v>15961.23</v>
      </c>
      <c r="D29" s="25">
        <v>7407.5</v>
      </c>
      <c r="E29" s="25">
        <v>0</v>
      </c>
      <c r="F29" s="26">
        <f t="shared" si="0"/>
        <v>23368.73</v>
      </c>
      <c r="G29" s="26">
        <f t="shared" si="1"/>
        <v>23.368729999999999</v>
      </c>
    </row>
    <row r="30" spans="2:7" x14ac:dyDescent="0.35">
      <c r="B30" s="27" t="s">
        <v>270</v>
      </c>
      <c r="C30" s="25">
        <v>11394.6</v>
      </c>
      <c r="D30" s="25">
        <v>5759.8</v>
      </c>
      <c r="E30" s="25">
        <v>0</v>
      </c>
      <c r="F30" s="26">
        <f t="shared" si="0"/>
        <v>17154.400000000001</v>
      </c>
      <c r="G30" s="26">
        <f t="shared" si="1"/>
        <v>17.154400000000003</v>
      </c>
    </row>
    <row r="31" spans="2:7" x14ac:dyDescent="0.35">
      <c r="B31" s="27" t="s">
        <v>261</v>
      </c>
      <c r="C31" s="25">
        <v>5684.76</v>
      </c>
      <c r="D31" s="25">
        <v>6729</v>
      </c>
      <c r="E31" s="25">
        <v>0</v>
      </c>
      <c r="F31" s="26">
        <f t="shared" si="0"/>
        <v>12413.76</v>
      </c>
      <c r="G31" s="26">
        <f t="shared" si="1"/>
        <v>12.41376</v>
      </c>
    </row>
    <row r="32" spans="2:7" x14ac:dyDescent="0.35">
      <c r="B32" s="27" t="s">
        <v>272</v>
      </c>
      <c r="C32" s="25">
        <v>8357.4</v>
      </c>
      <c r="D32" s="25">
        <v>1289</v>
      </c>
      <c r="E32" s="25">
        <v>0</v>
      </c>
      <c r="F32" s="26">
        <f t="shared" si="0"/>
        <v>9646.4</v>
      </c>
      <c r="G32" s="26">
        <f t="shared" si="1"/>
        <v>9.6463999999999999</v>
      </c>
    </row>
    <row r="33" spans="2:7" x14ac:dyDescent="0.35">
      <c r="B33" s="27" t="s">
        <v>274</v>
      </c>
      <c r="C33" s="25">
        <v>5901.6</v>
      </c>
      <c r="D33" s="25">
        <v>3167</v>
      </c>
      <c r="E33" s="25">
        <v>0</v>
      </c>
      <c r="F33" s="26">
        <f t="shared" si="0"/>
        <v>9068.6</v>
      </c>
      <c r="G33" s="26">
        <f t="shared" si="1"/>
        <v>9.0686</v>
      </c>
    </row>
    <row r="34" spans="2:7" x14ac:dyDescent="0.35">
      <c r="B34" s="27" t="s">
        <v>271</v>
      </c>
      <c r="C34" s="25">
        <v>2353.5</v>
      </c>
      <c r="D34" s="25">
        <v>5357.2</v>
      </c>
      <c r="E34" s="25">
        <v>0</v>
      </c>
      <c r="F34" s="26">
        <f t="shared" si="0"/>
        <v>7710.7</v>
      </c>
      <c r="G34" s="26">
        <f t="shared" si="1"/>
        <v>7.7107000000000001</v>
      </c>
    </row>
    <row r="35" spans="2:7" x14ac:dyDescent="0.35">
      <c r="B35" s="27" t="s">
        <v>255</v>
      </c>
      <c r="C35" s="25">
        <v>3817.1</v>
      </c>
      <c r="D35" s="25">
        <v>3521</v>
      </c>
      <c r="E35" s="25">
        <v>0</v>
      </c>
      <c r="F35" s="26">
        <f t="shared" si="0"/>
        <v>7338.1</v>
      </c>
      <c r="G35" s="26">
        <f t="shared" si="1"/>
        <v>7.3381000000000007</v>
      </c>
    </row>
    <row r="36" spans="2:7" x14ac:dyDescent="0.35">
      <c r="B36" s="27" t="s">
        <v>280</v>
      </c>
      <c r="C36" s="25">
        <v>3376.2</v>
      </c>
      <c r="D36" s="25">
        <v>1585</v>
      </c>
      <c r="E36" s="25">
        <v>0</v>
      </c>
      <c r="F36" s="26">
        <f t="shared" si="0"/>
        <v>4961.2</v>
      </c>
      <c r="G36" s="26">
        <f t="shared" si="1"/>
        <v>4.9611999999999998</v>
      </c>
    </row>
    <row r="37" spans="2:7" x14ac:dyDescent="0.35">
      <c r="B37" s="27" t="s">
        <v>256</v>
      </c>
      <c r="C37" s="25">
        <v>3482.2</v>
      </c>
      <c r="D37" s="25">
        <v>924</v>
      </c>
      <c r="E37" s="25">
        <v>0</v>
      </c>
      <c r="F37" s="26">
        <f t="shared" si="0"/>
        <v>4406.2</v>
      </c>
      <c r="G37" s="26">
        <f t="shared" si="1"/>
        <v>4.4062000000000001</v>
      </c>
    </row>
    <row r="38" spans="2:7" x14ac:dyDescent="0.35">
      <c r="B38" s="27" t="s">
        <v>269</v>
      </c>
      <c r="C38" s="25">
        <v>4218.05</v>
      </c>
      <c r="D38" s="25">
        <v>184</v>
      </c>
      <c r="E38" s="25">
        <v>0</v>
      </c>
      <c r="F38" s="26">
        <f t="shared" si="0"/>
        <v>4402.05</v>
      </c>
      <c r="G38" s="26">
        <f t="shared" si="1"/>
        <v>4.40205</v>
      </c>
    </row>
    <row r="39" spans="2:7" x14ac:dyDescent="0.35">
      <c r="B39" s="27" t="s">
        <v>258</v>
      </c>
      <c r="C39" s="25">
        <v>2401.6</v>
      </c>
      <c r="D39" s="25">
        <v>491.14</v>
      </c>
      <c r="E39" s="25">
        <v>0</v>
      </c>
      <c r="F39" s="26">
        <f t="shared" si="0"/>
        <v>2892.74</v>
      </c>
      <c r="G39" s="26">
        <f t="shared" si="1"/>
        <v>2.8927399999999999</v>
      </c>
    </row>
    <row r="40" spans="2:7" x14ac:dyDescent="0.35">
      <c r="B40" s="27" t="s">
        <v>254</v>
      </c>
      <c r="C40" s="25">
        <v>2050.1999999999998</v>
      </c>
      <c r="D40" s="25">
        <v>704.4</v>
      </c>
      <c r="E40" s="25">
        <v>0</v>
      </c>
      <c r="F40" s="26">
        <f t="shared" si="0"/>
        <v>2754.6</v>
      </c>
      <c r="G40" s="26">
        <f t="shared" si="1"/>
        <v>2.7545999999999999</v>
      </c>
    </row>
    <row r="41" spans="2:7" x14ac:dyDescent="0.35">
      <c r="B41" s="27" t="s">
        <v>265</v>
      </c>
      <c r="C41" s="25">
        <v>1910.8</v>
      </c>
      <c r="D41" s="25">
        <v>583</v>
      </c>
      <c r="E41" s="25">
        <v>0</v>
      </c>
      <c r="F41" s="26">
        <f t="shared" si="0"/>
        <v>2493.8000000000002</v>
      </c>
      <c r="G41" s="26">
        <f t="shared" si="1"/>
        <v>2.4938000000000002</v>
      </c>
    </row>
    <row r="42" spans="2:7" x14ac:dyDescent="0.35">
      <c r="B42" s="27" t="s">
        <v>283</v>
      </c>
      <c r="C42" s="25">
        <v>1695</v>
      </c>
      <c r="D42" s="25">
        <v>402</v>
      </c>
      <c r="E42" s="25">
        <v>67.7</v>
      </c>
      <c r="F42" s="26">
        <f t="shared" si="0"/>
        <v>2164.6999999999998</v>
      </c>
      <c r="G42" s="26">
        <f t="shared" si="1"/>
        <v>2.1646999999999998</v>
      </c>
    </row>
    <row r="43" spans="2:7" x14ac:dyDescent="0.35">
      <c r="B43" s="27" t="s">
        <v>279</v>
      </c>
      <c r="C43" s="25">
        <v>2058.5</v>
      </c>
      <c r="D43" s="25">
        <v>0</v>
      </c>
      <c r="E43" s="25">
        <v>0</v>
      </c>
      <c r="F43" s="26">
        <f t="shared" si="0"/>
        <v>2058.5</v>
      </c>
      <c r="G43" s="26">
        <f t="shared" si="1"/>
        <v>2.0585</v>
      </c>
    </row>
    <row r="44" spans="2:7" x14ac:dyDescent="0.35">
      <c r="B44" s="27" t="s">
        <v>282</v>
      </c>
      <c r="C44" s="25">
        <v>1766.7</v>
      </c>
      <c r="D44" s="25">
        <v>0</v>
      </c>
      <c r="E44" s="25">
        <v>0</v>
      </c>
      <c r="F44" s="26">
        <f t="shared" si="0"/>
        <v>1766.7</v>
      </c>
      <c r="G44" s="26">
        <f t="shared" si="1"/>
        <v>1.7666999999999999</v>
      </c>
    </row>
    <row r="45" spans="2:7" x14ac:dyDescent="0.35">
      <c r="B45" s="27" t="s">
        <v>281</v>
      </c>
      <c r="C45" s="25">
        <v>631.79999999999995</v>
      </c>
      <c r="D45" s="25">
        <v>184</v>
      </c>
      <c r="E45" s="25">
        <v>0</v>
      </c>
      <c r="F45" s="26">
        <f t="shared" si="0"/>
        <v>815.8</v>
      </c>
      <c r="G45" s="26">
        <f t="shared" si="1"/>
        <v>0.81579999999999997</v>
      </c>
    </row>
    <row r="46" spans="2:7" x14ac:dyDescent="0.35">
      <c r="B46" s="27" t="s">
        <v>257</v>
      </c>
      <c r="C46" s="25">
        <v>602.6</v>
      </c>
      <c r="D46" s="25">
        <v>0</v>
      </c>
      <c r="E46" s="25">
        <v>0</v>
      </c>
      <c r="F46" s="26">
        <f t="shared" si="0"/>
        <v>602.6</v>
      </c>
      <c r="G46" s="26">
        <f t="shared" si="1"/>
        <v>0.60260000000000002</v>
      </c>
    </row>
    <row r="47" spans="2:7" x14ac:dyDescent="0.35">
      <c r="B47" s="27" t="s">
        <v>264</v>
      </c>
      <c r="C47" s="25">
        <v>563.70000000000005</v>
      </c>
      <c r="D47" s="25">
        <v>0</v>
      </c>
      <c r="E47" s="25">
        <v>0</v>
      </c>
      <c r="F47" s="26">
        <f t="shared" si="0"/>
        <v>563.70000000000005</v>
      </c>
      <c r="G47" s="26">
        <f t="shared" si="1"/>
        <v>0.56370000000000009</v>
      </c>
    </row>
    <row r="48" spans="2:7" x14ac:dyDescent="0.35">
      <c r="B48" s="27" t="s">
        <v>262</v>
      </c>
      <c r="C48" s="25">
        <v>499</v>
      </c>
      <c r="D48" s="25">
        <v>0</v>
      </c>
      <c r="E48" s="25">
        <v>0</v>
      </c>
      <c r="F48" s="26">
        <f t="shared" si="0"/>
        <v>499</v>
      </c>
      <c r="G48" s="26">
        <f t="shared" si="1"/>
        <v>0.499</v>
      </c>
    </row>
    <row r="49" spans="2:7" x14ac:dyDescent="0.35">
      <c r="B49" s="27" t="s">
        <v>269</v>
      </c>
      <c r="C49" s="25">
        <v>446.4</v>
      </c>
      <c r="D49" s="25">
        <v>0</v>
      </c>
      <c r="E49" s="25">
        <v>0</v>
      </c>
      <c r="F49" s="26">
        <f t="shared" si="0"/>
        <v>446.4</v>
      </c>
      <c r="G49" s="26">
        <f t="shared" si="1"/>
        <v>0.44639999999999996</v>
      </c>
    </row>
    <row r="50" spans="2:7" x14ac:dyDescent="0.35">
      <c r="C50" s="30">
        <f>SUM(C8:C49)</f>
        <v>16009751.379999995</v>
      </c>
      <c r="D50" s="30">
        <f t="shared" ref="D50:G50" si="2">SUM(D8:D49)</f>
        <v>2629343.8800000004</v>
      </c>
      <c r="E50" s="30">
        <f t="shared" si="2"/>
        <v>1248.8</v>
      </c>
      <c r="F50" s="30">
        <f t="shared" si="2"/>
        <v>18640344.059999999</v>
      </c>
      <c r="G50" s="30">
        <f t="shared" si="2"/>
        <v>18640.344059999996</v>
      </c>
    </row>
  </sheetData>
  <autoFilter ref="B6:F6" xr:uid="{449CB76F-50CB-4209-BE11-76F9A255F1C8}">
    <sortState xmlns:xlrd2="http://schemas.microsoft.com/office/spreadsheetml/2017/richdata2" ref="B7:F49">
      <sortCondition descending="1" ref="F6"/>
    </sortState>
  </autoFilter>
  <mergeCells count="1">
    <mergeCell ref="B2:M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28926-959C-4E57-97AB-9439CAC1670A}">
  <dimension ref="A1:N172"/>
  <sheetViews>
    <sheetView zoomScale="70" zoomScaleNormal="70" workbookViewId="0">
      <selection activeCell="C32" sqref="C32"/>
    </sheetView>
  </sheetViews>
  <sheetFormatPr baseColWidth="10" defaultColWidth="11.54296875" defaultRowHeight="14.5" x14ac:dyDescent="0.35"/>
  <cols>
    <col min="1" max="1" width="3.90625" style="31" customWidth="1"/>
    <col min="2" max="2" width="51.1796875" style="17" customWidth="1"/>
    <col min="3" max="6" width="11.6328125" style="17" bestFit="1" customWidth="1"/>
    <col min="7" max="7" width="11" style="17" bestFit="1" customWidth="1"/>
    <col min="8" max="16384" width="11.54296875" style="17"/>
  </cols>
  <sheetData>
    <row r="1" spans="1:14" ht="15" thickBot="1" x14ac:dyDescent="0.4">
      <c r="A1" s="30"/>
    </row>
    <row r="2" spans="1:14" ht="14.4" customHeight="1" x14ac:dyDescent="0.35">
      <c r="A2" s="30"/>
      <c r="B2" s="91" t="s">
        <v>542</v>
      </c>
      <c r="C2" s="92"/>
      <c r="D2" s="92"/>
      <c r="E2" s="92"/>
      <c r="F2" s="92"/>
      <c r="G2" s="92"/>
      <c r="H2" s="92"/>
      <c r="I2" s="92"/>
      <c r="J2" s="92"/>
      <c r="K2" s="92"/>
      <c r="L2" s="92"/>
      <c r="M2" s="93"/>
      <c r="N2" s="18"/>
    </row>
    <row r="3" spans="1:14" x14ac:dyDescent="0.35">
      <c r="A3" s="30"/>
      <c r="B3" s="94"/>
      <c r="C3" s="95"/>
      <c r="D3" s="95"/>
      <c r="E3" s="95"/>
      <c r="F3" s="95"/>
      <c r="G3" s="95"/>
      <c r="H3" s="95"/>
      <c r="I3" s="95"/>
      <c r="J3" s="95"/>
      <c r="K3" s="95"/>
      <c r="L3" s="95"/>
      <c r="M3" s="96"/>
      <c r="N3" s="18"/>
    </row>
    <row r="4" spans="1:14" ht="15" thickBot="1" x14ac:dyDescent="0.4">
      <c r="A4" s="30"/>
      <c r="B4" s="97"/>
      <c r="C4" s="98"/>
      <c r="D4" s="98"/>
      <c r="E4" s="98"/>
      <c r="F4" s="98"/>
      <c r="G4" s="98"/>
      <c r="H4" s="98"/>
      <c r="I4" s="98"/>
      <c r="J4" s="98"/>
      <c r="K4" s="98"/>
      <c r="L4" s="98"/>
      <c r="M4" s="99"/>
      <c r="N4" s="18"/>
    </row>
    <row r="5" spans="1:14" x14ac:dyDescent="0.35">
      <c r="A5" s="30"/>
    </row>
    <row r="6" spans="1:14" x14ac:dyDescent="0.35">
      <c r="B6" s="38" t="s">
        <v>236</v>
      </c>
      <c r="C6" s="38" t="s">
        <v>348</v>
      </c>
      <c r="D6" s="38" t="s">
        <v>285</v>
      </c>
      <c r="E6" s="38" t="s">
        <v>286</v>
      </c>
      <c r="F6" s="38" t="s">
        <v>287</v>
      </c>
      <c r="G6" s="38" t="s">
        <v>309</v>
      </c>
    </row>
    <row r="7" spans="1:14" x14ac:dyDescent="0.35">
      <c r="B7" s="24" t="s">
        <v>4</v>
      </c>
      <c r="C7" s="61">
        <v>610227.11</v>
      </c>
      <c r="D7" s="61">
        <v>2599925.0499999998</v>
      </c>
      <c r="E7" s="61">
        <v>3574847.84</v>
      </c>
      <c r="F7" s="61">
        <v>11953216.84</v>
      </c>
      <c r="G7" s="62">
        <f t="shared" ref="G7:G38" si="0">SUM(C7:F7)</f>
        <v>18738216.84</v>
      </c>
    </row>
    <row r="8" spans="1:14" x14ac:dyDescent="0.35">
      <c r="A8" s="31">
        <v>2720</v>
      </c>
      <c r="B8" s="101" t="s">
        <v>160</v>
      </c>
      <c r="C8" s="102">
        <v>0</v>
      </c>
      <c r="D8" s="102">
        <v>8081</v>
      </c>
      <c r="E8" s="102">
        <v>45.1</v>
      </c>
      <c r="F8" s="102">
        <v>4803521.4000000004</v>
      </c>
      <c r="G8" s="103">
        <f t="shared" si="0"/>
        <v>4811647.5</v>
      </c>
    </row>
    <row r="9" spans="1:14" x14ac:dyDescent="0.35">
      <c r="A9" s="31">
        <v>2410</v>
      </c>
      <c r="B9" s="101" t="s">
        <v>150</v>
      </c>
      <c r="C9" s="102">
        <v>501842</v>
      </c>
      <c r="D9" s="102">
        <v>36443.199999999997</v>
      </c>
      <c r="E9" s="102">
        <v>0</v>
      </c>
      <c r="F9" s="102">
        <v>2967075</v>
      </c>
      <c r="G9" s="103">
        <f t="shared" si="0"/>
        <v>3505360.2</v>
      </c>
    </row>
    <row r="10" spans="1:14" x14ac:dyDescent="0.35">
      <c r="A10" s="31">
        <v>3822</v>
      </c>
      <c r="B10" s="101" t="s">
        <v>176</v>
      </c>
      <c r="C10" s="102">
        <v>26071.9</v>
      </c>
      <c r="D10" s="102">
        <v>47332.11</v>
      </c>
      <c r="E10" s="102">
        <v>21074.799999999999</v>
      </c>
      <c r="F10" s="102">
        <v>1635847.55</v>
      </c>
      <c r="G10" s="103">
        <f t="shared" si="0"/>
        <v>1730326.36</v>
      </c>
    </row>
    <row r="11" spans="1:14" x14ac:dyDescent="0.35">
      <c r="A11" s="31">
        <v>8610</v>
      </c>
      <c r="B11" s="101" t="s">
        <v>226</v>
      </c>
      <c r="C11" s="102">
        <v>78.900000000000006</v>
      </c>
      <c r="D11" s="102">
        <v>912.6</v>
      </c>
      <c r="E11" s="102">
        <v>919392.03</v>
      </c>
      <c r="F11" s="102">
        <v>19846.400000000001</v>
      </c>
      <c r="G11" s="103">
        <f t="shared" si="0"/>
        <v>940229.93</v>
      </c>
    </row>
    <row r="12" spans="1:14" x14ac:dyDescent="0.35">
      <c r="A12" s="31">
        <v>4731</v>
      </c>
      <c r="B12" s="101" t="s">
        <v>198</v>
      </c>
      <c r="C12" s="102">
        <v>3954</v>
      </c>
      <c r="D12" s="102">
        <v>188358.91</v>
      </c>
      <c r="E12" s="102">
        <v>422115.6</v>
      </c>
      <c r="F12" s="102">
        <v>45797.15</v>
      </c>
      <c r="G12" s="103">
        <f t="shared" si="0"/>
        <v>660225.66</v>
      </c>
    </row>
    <row r="13" spans="1:14" x14ac:dyDescent="0.35">
      <c r="A13" s="31">
        <v>2229</v>
      </c>
      <c r="B13" s="101" t="s">
        <v>241</v>
      </c>
      <c r="C13" s="102">
        <v>0</v>
      </c>
      <c r="D13" s="102">
        <v>280659.78000000003</v>
      </c>
      <c r="E13" s="102">
        <v>64346.15</v>
      </c>
      <c r="F13" s="102">
        <v>215806.58</v>
      </c>
      <c r="G13" s="103">
        <f t="shared" si="0"/>
        <v>560812.51</v>
      </c>
    </row>
    <row r="14" spans="1:14" ht="21" x14ac:dyDescent="0.35">
      <c r="A14" s="31">
        <v>2100</v>
      </c>
      <c r="B14" s="101" t="s">
        <v>141</v>
      </c>
      <c r="C14" s="102">
        <v>0</v>
      </c>
      <c r="D14" s="102">
        <v>4871.8999999999996</v>
      </c>
      <c r="E14" s="102">
        <v>527260.28</v>
      </c>
      <c r="F14" s="102">
        <v>3276.6</v>
      </c>
      <c r="G14" s="103">
        <f t="shared" si="0"/>
        <v>535408.78</v>
      </c>
    </row>
    <row r="15" spans="1:14" x14ac:dyDescent="0.35">
      <c r="A15" s="31">
        <v>2432</v>
      </c>
      <c r="B15" s="101" t="s">
        <v>153</v>
      </c>
      <c r="C15" s="102">
        <v>25992.92</v>
      </c>
      <c r="D15" s="102">
        <v>4800</v>
      </c>
      <c r="E15" s="102">
        <v>268868</v>
      </c>
      <c r="F15" s="102">
        <v>187048.3</v>
      </c>
      <c r="G15" s="103">
        <f t="shared" si="0"/>
        <v>486709.22</v>
      </c>
    </row>
    <row r="16" spans="1:14" x14ac:dyDescent="0.35">
      <c r="A16" s="31">
        <v>1071</v>
      </c>
      <c r="B16" s="101" t="s">
        <v>119</v>
      </c>
      <c r="C16" s="102">
        <v>2387</v>
      </c>
      <c r="D16" s="102">
        <v>115255.85</v>
      </c>
      <c r="E16" s="102">
        <v>110929.3</v>
      </c>
      <c r="F16" s="102">
        <v>199415.2</v>
      </c>
      <c r="G16" s="103">
        <f t="shared" si="0"/>
        <v>427987.35000000003</v>
      </c>
    </row>
    <row r="17" spans="1:7" x14ac:dyDescent="0.35">
      <c r="A17" s="31" t="s">
        <v>347</v>
      </c>
      <c r="B17" s="101" t="s">
        <v>104</v>
      </c>
      <c r="C17" s="102">
        <v>0</v>
      </c>
      <c r="D17" s="102">
        <v>257153.6</v>
      </c>
      <c r="E17" s="102">
        <v>49856.5</v>
      </c>
      <c r="F17" s="102">
        <v>107993.4</v>
      </c>
      <c r="G17" s="103">
        <f t="shared" si="0"/>
        <v>415003.5</v>
      </c>
    </row>
    <row r="18" spans="1:7" x14ac:dyDescent="0.35">
      <c r="B18" s="101" t="s">
        <v>243</v>
      </c>
      <c r="C18" s="102">
        <v>2718</v>
      </c>
      <c r="D18" s="102">
        <v>336039.7</v>
      </c>
      <c r="E18" s="102">
        <v>1901</v>
      </c>
      <c r="F18" s="102">
        <v>60536.4</v>
      </c>
      <c r="G18" s="103">
        <f t="shared" si="0"/>
        <v>401195.10000000003</v>
      </c>
    </row>
    <row r="19" spans="1:7" ht="21" x14ac:dyDescent="0.35">
      <c r="B19" s="101" t="s">
        <v>194</v>
      </c>
      <c r="C19" s="102">
        <v>1525.5</v>
      </c>
      <c r="D19" s="102">
        <v>260312</v>
      </c>
      <c r="E19" s="102">
        <v>35094.9</v>
      </c>
      <c r="F19" s="102">
        <v>24027.82</v>
      </c>
      <c r="G19" s="103">
        <f t="shared" si="0"/>
        <v>320960.22000000003</v>
      </c>
    </row>
    <row r="20" spans="1:7" ht="21" x14ac:dyDescent="0.35">
      <c r="B20" s="101" t="s">
        <v>186</v>
      </c>
      <c r="C20" s="102">
        <v>446</v>
      </c>
      <c r="D20" s="102">
        <v>267067.59999999998</v>
      </c>
      <c r="E20" s="102">
        <v>2888</v>
      </c>
      <c r="F20" s="102">
        <v>36162</v>
      </c>
      <c r="G20" s="103">
        <f t="shared" si="0"/>
        <v>306563.59999999998</v>
      </c>
    </row>
    <row r="21" spans="1:7" x14ac:dyDescent="0.35">
      <c r="B21" s="101" t="s">
        <v>227</v>
      </c>
      <c r="C21" s="102">
        <v>0</v>
      </c>
      <c r="D21" s="102">
        <v>5162.37</v>
      </c>
      <c r="E21" s="102">
        <v>260030.54</v>
      </c>
      <c r="F21" s="102">
        <v>14812.83</v>
      </c>
      <c r="G21" s="103">
        <f t="shared" si="0"/>
        <v>280005.74000000005</v>
      </c>
    </row>
    <row r="22" spans="1:7" x14ac:dyDescent="0.35">
      <c r="B22" s="101" t="s">
        <v>132</v>
      </c>
      <c r="C22" s="102">
        <v>0</v>
      </c>
      <c r="D22" s="102">
        <v>52417</v>
      </c>
      <c r="E22" s="102">
        <v>124766.6</v>
      </c>
      <c r="F22" s="102">
        <v>61414.9</v>
      </c>
      <c r="G22" s="103">
        <f t="shared" si="0"/>
        <v>238598.5</v>
      </c>
    </row>
    <row r="23" spans="1:7" x14ac:dyDescent="0.35">
      <c r="B23" s="27" t="s">
        <v>195</v>
      </c>
      <c r="C23" s="61">
        <v>8328.2999999999993</v>
      </c>
      <c r="D23" s="61">
        <v>6910.7</v>
      </c>
      <c r="E23" s="61">
        <v>8121.5</v>
      </c>
      <c r="F23" s="61">
        <v>200589.5</v>
      </c>
      <c r="G23" s="62">
        <f t="shared" si="0"/>
        <v>223950</v>
      </c>
    </row>
    <row r="24" spans="1:7" x14ac:dyDescent="0.35">
      <c r="B24" s="27" t="s">
        <v>135</v>
      </c>
      <c r="C24" s="61">
        <v>1600</v>
      </c>
      <c r="D24" s="61">
        <v>855.7</v>
      </c>
      <c r="E24" s="61">
        <v>93766.3</v>
      </c>
      <c r="F24" s="61">
        <v>111391.7</v>
      </c>
      <c r="G24" s="62">
        <f t="shared" si="0"/>
        <v>207613.7</v>
      </c>
    </row>
    <row r="25" spans="1:7" x14ac:dyDescent="0.35">
      <c r="B25" s="27" t="s">
        <v>184</v>
      </c>
      <c r="C25" s="61">
        <v>7</v>
      </c>
      <c r="D25" s="61">
        <v>123148.32</v>
      </c>
      <c r="E25" s="61">
        <v>5595.9</v>
      </c>
      <c r="F25" s="61">
        <v>33983.800000000003</v>
      </c>
      <c r="G25" s="62">
        <f t="shared" si="0"/>
        <v>162735.02000000002</v>
      </c>
    </row>
    <row r="26" spans="1:7" x14ac:dyDescent="0.35">
      <c r="B26" s="27" t="s">
        <v>145</v>
      </c>
      <c r="C26" s="61">
        <v>0</v>
      </c>
      <c r="D26" s="61">
        <v>16655.3</v>
      </c>
      <c r="E26" s="61">
        <v>242.8</v>
      </c>
      <c r="F26" s="61">
        <v>122094</v>
      </c>
      <c r="G26" s="62">
        <f t="shared" si="0"/>
        <v>138992.1</v>
      </c>
    </row>
    <row r="27" spans="1:7" x14ac:dyDescent="0.35">
      <c r="B27" s="27" t="s">
        <v>136</v>
      </c>
      <c r="C27" s="61">
        <v>0</v>
      </c>
      <c r="D27" s="61">
        <v>145.30000000000001</v>
      </c>
      <c r="E27" s="61">
        <v>3274.4</v>
      </c>
      <c r="F27" s="61">
        <v>101906.91</v>
      </c>
      <c r="G27" s="62">
        <f t="shared" si="0"/>
        <v>105326.61</v>
      </c>
    </row>
    <row r="28" spans="1:7" x14ac:dyDescent="0.35">
      <c r="B28" s="27" t="s">
        <v>244</v>
      </c>
      <c r="C28" s="61">
        <v>0</v>
      </c>
      <c r="D28" s="61">
        <v>7983</v>
      </c>
      <c r="E28" s="61">
        <v>0</v>
      </c>
      <c r="F28" s="61">
        <v>97130</v>
      </c>
      <c r="G28" s="62">
        <f t="shared" si="0"/>
        <v>105113</v>
      </c>
    </row>
    <row r="29" spans="1:7" x14ac:dyDescent="0.35">
      <c r="B29" s="27" t="s">
        <v>134</v>
      </c>
      <c r="C29" s="61">
        <v>40</v>
      </c>
      <c r="D29" s="61">
        <v>50</v>
      </c>
      <c r="E29" s="61">
        <v>4880</v>
      </c>
      <c r="F29" s="61">
        <v>100059</v>
      </c>
      <c r="G29" s="62">
        <f t="shared" si="0"/>
        <v>105029</v>
      </c>
    </row>
    <row r="30" spans="1:7" ht="21" x14ac:dyDescent="0.35">
      <c r="B30" s="27" t="s">
        <v>192</v>
      </c>
      <c r="C30" s="61">
        <v>625.4</v>
      </c>
      <c r="D30" s="61">
        <v>41.2</v>
      </c>
      <c r="E30" s="61">
        <v>42834.2</v>
      </c>
      <c r="F30" s="61">
        <v>56452.75</v>
      </c>
      <c r="G30" s="62">
        <f t="shared" si="0"/>
        <v>99953.549999999988</v>
      </c>
    </row>
    <row r="31" spans="1:7" x14ac:dyDescent="0.35">
      <c r="B31" s="27" t="s">
        <v>174</v>
      </c>
      <c r="C31" s="61">
        <v>0</v>
      </c>
      <c r="D31" s="61">
        <v>34905.9</v>
      </c>
      <c r="E31" s="61">
        <v>5145.5</v>
      </c>
      <c r="F31" s="61">
        <v>59806.239999999998</v>
      </c>
      <c r="G31" s="62">
        <f t="shared" si="0"/>
        <v>99857.64</v>
      </c>
    </row>
    <row r="32" spans="1:7" ht="21" x14ac:dyDescent="0.35">
      <c r="B32" s="27" t="s">
        <v>199</v>
      </c>
      <c r="C32" s="61">
        <v>0</v>
      </c>
      <c r="D32" s="61">
        <v>89703.26</v>
      </c>
      <c r="E32" s="61">
        <v>4534.8999999999996</v>
      </c>
      <c r="F32" s="61">
        <v>170</v>
      </c>
      <c r="G32" s="62">
        <f t="shared" si="0"/>
        <v>94408.159999999989</v>
      </c>
    </row>
    <row r="33" spans="2:7" x14ac:dyDescent="0.35">
      <c r="B33" s="27" t="s">
        <v>562</v>
      </c>
      <c r="C33" s="61">
        <v>0</v>
      </c>
      <c r="D33" s="61">
        <v>1830</v>
      </c>
      <c r="E33" s="61">
        <v>2750</v>
      </c>
      <c r="F33" s="61">
        <v>87107.73</v>
      </c>
      <c r="G33" s="62">
        <f t="shared" si="0"/>
        <v>91687.73</v>
      </c>
    </row>
    <row r="34" spans="2:7" ht="21" x14ac:dyDescent="0.35">
      <c r="B34" s="27" t="s">
        <v>140</v>
      </c>
      <c r="C34" s="61">
        <v>0</v>
      </c>
      <c r="D34" s="61">
        <v>1100.7</v>
      </c>
      <c r="E34" s="61">
        <v>32230.959999999999</v>
      </c>
      <c r="F34" s="61">
        <v>45361.32</v>
      </c>
      <c r="G34" s="62">
        <f t="shared" si="0"/>
        <v>78692.98</v>
      </c>
    </row>
    <row r="35" spans="2:7" x14ac:dyDescent="0.35">
      <c r="B35" s="27" t="s">
        <v>239</v>
      </c>
      <c r="C35" s="61">
        <v>85.9</v>
      </c>
      <c r="D35" s="61">
        <v>38858.6</v>
      </c>
      <c r="E35" s="61">
        <v>2624.5</v>
      </c>
      <c r="F35" s="61">
        <v>35959.06</v>
      </c>
      <c r="G35" s="62">
        <f t="shared" si="0"/>
        <v>77528.06</v>
      </c>
    </row>
    <row r="36" spans="2:7" x14ac:dyDescent="0.35">
      <c r="B36" s="27" t="s">
        <v>137</v>
      </c>
      <c r="C36" s="61">
        <v>3939</v>
      </c>
      <c r="D36" s="61">
        <v>2573</v>
      </c>
      <c r="E36" s="61">
        <v>3250.6</v>
      </c>
      <c r="F36" s="61">
        <v>61882.2</v>
      </c>
      <c r="G36" s="62">
        <f t="shared" si="0"/>
        <v>71644.800000000003</v>
      </c>
    </row>
    <row r="37" spans="2:7" x14ac:dyDescent="0.35">
      <c r="B37" s="27" t="s">
        <v>142</v>
      </c>
      <c r="C37" s="61">
        <v>0</v>
      </c>
      <c r="D37" s="61">
        <v>38377</v>
      </c>
      <c r="E37" s="61">
        <v>32946</v>
      </c>
      <c r="F37" s="61">
        <v>0</v>
      </c>
      <c r="G37" s="62">
        <f t="shared" si="0"/>
        <v>71323</v>
      </c>
    </row>
    <row r="38" spans="2:7" x14ac:dyDescent="0.35">
      <c r="B38" s="27" t="s">
        <v>123</v>
      </c>
      <c r="C38" s="61">
        <v>216.54</v>
      </c>
      <c r="D38" s="61">
        <v>18298.75</v>
      </c>
      <c r="E38" s="61">
        <v>14551.64</v>
      </c>
      <c r="F38" s="61">
        <v>30832.9</v>
      </c>
      <c r="G38" s="62">
        <f t="shared" si="0"/>
        <v>63899.83</v>
      </c>
    </row>
    <row r="39" spans="2:7" x14ac:dyDescent="0.35">
      <c r="B39" s="27" t="s">
        <v>235</v>
      </c>
      <c r="C39" s="61">
        <v>0</v>
      </c>
      <c r="D39" s="61">
        <v>9.6999999999999993</v>
      </c>
      <c r="E39" s="61">
        <v>62266.49</v>
      </c>
      <c r="F39" s="61">
        <v>1250.7</v>
      </c>
      <c r="G39" s="62">
        <f t="shared" ref="G39:G70" si="1">SUM(C39:F39)</f>
        <v>63526.889999999992</v>
      </c>
    </row>
    <row r="40" spans="2:7" ht="21" x14ac:dyDescent="0.35">
      <c r="B40" s="27" t="s">
        <v>124</v>
      </c>
      <c r="C40" s="61">
        <v>0</v>
      </c>
      <c r="D40" s="61">
        <v>33933</v>
      </c>
      <c r="E40" s="61">
        <v>27145.599999999999</v>
      </c>
      <c r="F40" s="61">
        <v>0</v>
      </c>
      <c r="G40" s="62">
        <f t="shared" si="1"/>
        <v>61078.6</v>
      </c>
    </row>
    <row r="41" spans="2:7" x14ac:dyDescent="0.35">
      <c r="B41" s="27" t="s">
        <v>203</v>
      </c>
      <c r="C41" s="61">
        <v>0</v>
      </c>
      <c r="D41" s="61">
        <v>38834.25</v>
      </c>
      <c r="E41" s="61">
        <v>4414.3999999999996</v>
      </c>
      <c r="F41" s="61">
        <v>10018.4</v>
      </c>
      <c r="G41" s="62">
        <f t="shared" si="1"/>
        <v>53267.05</v>
      </c>
    </row>
    <row r="42" spans="2:7" ht="21" x14ac:dyDescent="0.35">
      <c r="B42" s="27" t="s">
        <v>210</v>
      </c>
      <c r="C42" s="61">
        <v>1571</v>
      </c>
      <c r="D42" s="61">
        <v>4381.3999999999996</v>
      </c>
      <c r="E42" s="61">
        <v>37682</v>
      </c>
      <c r="F42" s="61">
        <v>3414</v>
      </c>
      <c r="G42" s="62">
        <f t="shared" si="1"/>
        <v>47048.4</v>
      </c>
    </row>
    <row r="43" spans="2:7" x14ac:dyDescent="0.35">
      <c r="B43" s="27" t="s">
        <v>191</v>
      </c>
      <c r="C43" s="61">
        <v>0</v>
      </c>
      <c r="D43" s="61">
        <v>0</v>
      </c>
      <c r="E43" s="61">
        <v>0</v>
      </c>
      <c r="F43" s="61">
        <v>44906.8</v>
      </c>
      <c r="G43" s="62">
        <f t="shared" si="1"/>
        <v>44906.8</v>
      </c>
    </row>
    <row r="44" spans="2:7" x14ac:dyDescent="0.35">
      <c r="B44" s="27" t="s">
        <v>169</v>
      </c>
      <c r="C44" s="61">
        <v>2218</v>
      </c>
      <c r="D44" s="61">
        <v>9133.7000000000007</v>
      </c>
      <c r="E44" s="61">
        <v>24602.7</v>
      </c>
      <c r="F44" s="61">
        <v>6582</v>
      </c>
      <c r="G44" s="62">
        <f t="shared" si="1"/>
        <v>42536.4</v>
      </c>
    </row>
    <row r="45" spans="2:7" x14ac:dyDescent="0.35">
      <c r="B45" s="27" t="s">
        <v>164</v>
      </c>
      <c r="C45" s="61">
        <v>0</v>
      </c>
      <c r="D45" s="61">
        <v>8925</v>
      </c>
      <c r="E45" s="61">
        <v>28460.6</v>
      </c>
      <c r="F45" s="61">
        <v>5115.3999999999996</v>
      </c>
      <c r="G45" s="62">
        <f t="shared" si="1"/>
        <v>42501</v>
      </c>
    </row>
    <row r="46" spans="2:7" x14ac:dyDescent="0.35">
      <c r="B46" s="27" t="s">
        <v>229</v>
      </c>
      <c r="C46" s="61">
        <v>0</v>
      </c>
      <c r="D46" s="61">
        <v>42.9</v>
      </c>
      <c r="E46" s="61">
        <v>40198.85</v>
      </c>
      <c r="F46" s="61">
        <v>1800</v>
      </c>
      <c r="G46" s="62">
        <f t="shared" si="1"/>
        <v>42041.75</v>
      </c>
    </row>
    <row r="47" spans="2:7" x14ac:dyDescent="0.35">
      <c r="B47" s="27" t="s">
        <v>196</v>
      </c>
      <c r="C47" s="61">
        <v>0</v>
      </c>
      <c r="D47" s="61">
        <v>38.950000000000003</v>
      </c>
      <c r="E47" s="61">
        <v>40646.019999999997</v>
      </c>
      <c r="F47" s="61">
        <v>89.77</v>
      </c>
      <c r="G47" s="62">
        <f t="shared" si="1"/>
        <v>40774.739999999991</v>
      </c>
    </row>
    <row r="48" spans="2:7" x14ac:dyDescent="0.35">
      <c r="B48" s="27" t="s">
        <v>106</v>
      </c>
      <c r="C48" s="61">
        <v>60</v>
      </c>
      <c r="D48" s="61">
        <v>17785.650000000001</v>
      </c>
      <c r="E48" s="61">
        <v>21123.93</v>
      </c>
      <c r="F48" s="61">
        <v>1589.1</v>
      </c>
      <c r="G48" s="62">
        <f t="shared" si="1"/>
        <v>40558.68</v>
      </c>
    </row>
    <row r="49" spans="2:7" x14ac:dyDescent="0.35">
      <c r="B49" s="27" t="s">
        <v>237</v>
      </c>
      <c r="C49" s="61">
        <v>336.41</v>
      </c>
      <c r="D49" s="61">
        <v>2441.38</v>
      </c>
      <c r="E49" s="61">
        <v>5632.23</v>
      </c>
      <c r="F49" s="61">
        <v>29811.119999999999</v>
      </c>
      <c r="G49" s="62">
        <f t="shared" si="1"/>
        <v>38221.14</v>
      </c>
    </row>
    <row r="50" spans="2:7" x14ac:dyDescent="0.35">
      <c r="B50" s="27" t="s">
        <v>185</v>
      </c>
      <c r="C50" s="61">
        <v>1300</v>
      </c>
      <c r="D50" s="61">
        <v>31983.43</v>
      </c>
      <c r="E50" s="61">
        <v>2368.8000000000002</v>
      </c>
      <c r="F50" s="61">
        <v>2412</v>
      </c>
      <c r="G50" s="62">
        <f t="shared" si="1"/>
        <v>38064.230000000003</v>
      </c>
    </row>
    <row r="51" spans="2:7" ht="21" x14ac:dyDescent="0.35">
      <c r="B51" s="27" t="s">
        <v>139</v>
      </c>
      <c r="C51" s="61">
        <v>0</v>
      </c>
      <c r="D51" s="61">
        <v>0</v>
      </c>
      <c r="E51" s="61">
        <v>3192.15</v>
      </c>
      <c r="F51" s="61">
        <v>32591.200000000001</v>
      </c>
      <c r="G51" s="62">
        <f t="shared" si="1"/>
        <v>35783.35</v>
      </c>
    </row>
    <row r="52" spans="2:7" x14ac:dyDescent="0.35">
      <c r="B52" s="27" t="s">
        <v>149</v>
      </c>
      <c r="C52" s="61">
        <v>0</v>
      </c>
      <c r="D52" s="61">
        <v>8964</v>
      </c>
      <c r="E52" s="61">
        <v>12925</v>
      </c>
      <c r="F52" s="61">
        <v>8880</v>
      </c>
      <c r="G52" s="62">
        <f t="shared" si="1"/>
        <v>30769</v>
      </c>
    </row>
    <row r="53" spans="2:7" ht="21" x14ac:dyDescent="0.35">
      <c r="B53" s="27" t="s">
        <v>201</v>
      </c>
      <c r="C53" s="61">
        <v>0</v>
      </c>
      <c r="D53" s="61">
        <v>0</v>
      </c>
      <c r="E53" s="61">
        <v>0</v>
      </c>
      <c r="F53" s="61">
        <v>30713</v>
      </c>
      <c r="G53" s="62">
        <f t="shared" si="1"/>
        <v>30713</v>
      </c>
    </row>
    <row r="54" spans="2:7" x14ac:dyDescent="0.35">
      <c r="B54" s="27" t="s">
        <v>204</v>
      </c>
      <c r="C54" s="61">
        <v>0</v>
      </c>
      <c r="D54" s="61">
        <v>0</v>
      </c>
      <c r="E54" s="61">
        <v>7390</v>
      </c>
      <c r="F54" s="61">
        <v>23314.3</v>
      </c>
      <c r="G54" s="62">
        <f t="shared" si="1"/>
        <v>30704.3</v>
      </c>
    </row>
    <row r="55" spans="2:7" x14ac:dyDescent="0.35">
      <c r="B55" s="27" t="s">
        <v>177</v>
      </c>
      <c r="C55" s="61">
        <v>4602</v>
      </c>
      <c r="D55" s="61">
        <v>16709.400000000001</v>
      </c>
      <c r="E55" s="61">
        <v>345.3</v>
      </c>
      <c r="F55" s="61">
        <v>8869.1</v>
      </c>
      <c r="G55" s="62">
        <f t="shared" si="1"/>
        <v>30525.800000000003</v>
      </c>
    </row>
    <row r="56" spans="2:7" x14ac:dyDescent="0.35">
      <c r="B56" s="27" t="s">
        <v>112</v>
      </c>
      <c r="C56" s="61">
        <v>2624</v>
      </c>
      <c r="D56" s="61">
        <v>3315.2</v>
      </c>
      <c r="E56" s="61">
        <v>19571.990000000002</v>
      </c>
      <c r="F56" s="61">
        <v>3007.09</v>
      </c>
      <c r="G56" s="62">
        <f t="shared" si="1"/>
        <v>28518.280000000002</v>
      </c>
    </row>
    <row r="57" spans="2:7" x14ac:dyDescent="0.35">
      <c r="B57" s="27" t="s">
        <v>238</v>
      </c>
      <c r="C57" s="61">
        <v>0</v>
      </c>
      <c r="D57" s="61">
        <v>6177.9</v>
      </c>
      <c r="E57" s="61">
        <v>19848.099999999999</v>
      </c>
      <c r="F57" s="61">
        <v>0</v>
      </c>
      <c r="G57" s="62">
        <f t="shared" si="1"/>
        <v>26026</v>
      </c>
    </row>
    <row r="58" spans="2:7" x14ac:dyDescent="0.35">
      <c r="B58" s="27" t="s">
        <v>122</v>
      </c>
      <c r="C58" s="61">
        <v>0</v>
      </c>
      <c r="D58" s="61">
        <v>6341.5</v>
      </c>
      <c r="E58" s="61">
        <v>8423.2099999999991</v>
      </c>
      <c r="F58" s="61">
        <v>7116</v>
      </c>
      <c r="G58" s="62">
        <f t="shared" si="1"/>
        <v>21880.71</v>
      </c>
    </row>
    <row r="59" spans="2:7" x14ac:dyDescent="0.35">
      <c r="B59" s="27" t="s">
        <v>187</v>
      </c>
      <c r="C59" s="61">
        <v>451.25</v>
      </c>
      <c r="D59" s="61">
        <v>18197.900000000001</v>
      </c>
      <c r="E59" s="61">
        <v>652</v>
      </c>
      <c r="F59" s="61">
        <v>2047.2</v>
      </c>
      <c r="G59" s="62">
        <f t="shared" si="1"/>
        <v>21348.350000000002</v>
      </c>
    </row>
    <row r="60" spans="2:7" x14ac:dyDescent="0.35">
      <c r="B60" s="27" t="s">
        <v>110</v>
      </c>
      <c r="C60" s="61">
        <v>0</v>
      </c>
      <c r="D60" s="61">
        <v>2420</v>
      </c>
      <c r="E60" s="61">
        <v>0</v>
      </c>
      <c r="F60" s="61">
        <v>18690</v>
      </c>
      <c r="G60" s="62">
        <f t="shared" si="1"/>
        <v>21110</v>
      </c>
    </row>
    <row r="61" spans="2:7" x14ac:dyDescent="0.35">
      <c r="B61" s="27" t="s">
        <v>180</v>
      </c>
      <c r="C61" s="61">
        <v>0</v>
      </c>
      <c r="D61" s="61">
        <v>5585</v>
      </c>
      <c r="E61" s="61">
        <v>0</v>
      </c>
      <c r="F61" s="61">
        <v>14852</v>
      </c>
      <c r="G61" s="62">
        <f t="shared" si="1"/>
        <v>20437</v>
      </c>
    </row>
    <row r="62" spans="2:7" x14ac:dyDescent="0.35">
      <c r="B62" s="27" t="s">
        <v>205</v>
      </c>
      <c r="C62" s="61">
        <v>65.599999999999994</v>
      </c>
      <c r="D62" s="61">
        <v>191.8</v>
      </c>
      <c r="E62" s="61">
        <v>19468.3</v>
      </c>
      <c r="F62" s="61">
        <v>136.30000000000001</v>
      </c>
      <c r="G62" s="62">
        <f t="shared" si="1"/>
        <v>19862</v>
      </c>
    </row>
    <row r="63" spans="2:7" x14ac:dyDescent="0.35">
      <c r="B63" s="27" t="s">
        <v>248</v>
      </c>
      <c r="C63" s="61">
        <v>0</v>
      </c>
      <c r="D63" s="61">
        <v>13351</v>
      </c>
      <c r="E63" s="61">
        <v>2806</v>
      </c>
      <c r="F63" s="61">
        <v>3573</v>
      </c>
      <c r="G63" s="62">
        <f t="shared" si="1"/>
        <v>19730</v>
      </c>
    </row>
    <row r="64" spans="2:7" x14ac:dyDescent="0.35">
      <c r="B64" s="27" t="s">
        <v>161</v>
      </c>
      <c r="C64" s="61">
        <v>220</v>
      </c>
      <c r="D64" s="61">
        <v>15697.1</v>
      </c>
      <c r="E64" s="61">
        <v>2415.1</v>
      </c>
      <c r="F64" s="61">
        <v>260.89999999999998</v>
      </c>
      <c r="G64" s="62">
        <f t="shared" si="1"/>
        <v>18593.100000000002</v>
      </c>
    </row>
    <row r="65" spans="2:7" x14ac:dyDescent="0.35">
      <c r="B65" s="27" t="s">
        <v>165</v>
      </c>
      <c r="C65" s="61">
        <v>3.96</v>
      </c>
      <c r="D65" s="61">
        <v>2190.1999999999998</v>
      </c>
      <c r="E65" s="61">
        <v>1717</v>
      </c>
      <c r="F65" s="61">
        <v>14163.6</v>
      </c>
      <c r="G65" s="62">
        <f t="shared" si="1"/>
        <v>18074.760000000002</v>
      </c>
    </row>
    <row r="66" spans="2:7" x14ac:dyDescent="0.35">
      <c r="B66" s="27" t="s">
        <v>555</v>
      </c>
      <c r="C66" s="61">
        <v>0</v>
      </c>
      <c r="D66" s="61">
        <v>3700.42</v>
      </c>
      <c r="E66" s="61">
        <v>6959.61</v>
      </c>
      <c r="F66" s="61">
        <v>7376.95</v>
      </c>
      <c r="G66" s="62">
        <f t="shared" si="1"/>
        <v>18036.98</v>
      </c>
    </row>
    <row r="67" spans="2:7" x14ac:dyDescent="0.35">
      <c r="B67" s="27" t="s">
        <v>109</v>
      </c>
      <c r="C67" s="61">
        <v>254.8</v>
      </c>
      <c r="D67" s="61">
        <v>9275.35</v>
      </c>
      <c r="E67" s="61">
        <v>1204.5999999999999</v>
      </c>
      <c r="F67" s="61">
        <v>6519</v>
      </c>
      <c r="G67" s="62">
        <f t="shared" si="1"/>
        <v>17253.75</v>
      </c>
    </row>
    <row r="68" spans="2:7" x14ac:dyDescent="0.35">
      <c r="B68" s="27" t="s">
        <v>242</v>
      </c>
      <c r="C68" s="61">
        <v>0</v>
      </c>
      <c r="D68" s="61">
        <v>1958.91</v>
      </c>
      <c r="E68" s="61">
        <v>13745</v>
      </c>
      <c r="F68" s="61">
        <v>1091.82</v>
      </c>
      <c r="G68" s="62">
        <f t="shared" si="1"/>
        <v>16795.73</v>
      </c>
    </row>
    <row r="69" spans="2:7" x14ac:dyDescent="0.35">
      <c r="B69" s="27" t="s">
        <v>154</v>
      </c>
      <c r="C69" s="61">
        <v>45</v>
      </c>
      <c r="D69" s="61">
        <v>7</v>
      </c>
      <c r="E69" s="61">
        <v>7</v>
      </c>
      <c r="F69" s="61">
        <v>16630.5</v>
      </c>
      <c r="G69" s="62">
        <f t="shared" si="1"/>
        <v>16689.5</v>
      </c>
    </row>
    <row r="70" spans="2:7" x14ac:dyDescent="0.35">
      <c r="B70" s="27" t="s">
        <v>144</v>
      </c>
      <c r="C70" s="61">
        <v>0</v>
      </c>
      <c r="D70" s="61">
        <v>8401</v>
      </c>
      <c r="E70" s="61">
        <v>35</v>
      </c>
      <c r="F70" s="61">
        <v>8035.37</v>
      </c>
      <c r="G70" s="62">
        <f t="shared" si="1"/>
        <v>16471.37</v>
      </c>
    </row>
    <row r="71" spans="2:7" ht="21" x14ac:dyDescent="0.35">
      <c r="B71" s="27" t="s">
        <v>133</v>
      </c>
      <c r="C71" s="61">
        <v>11657</v>
      </c>
      <c r="D71" s="61">
        <v>313</v>
      </c>
      <c r="E71" s="61">
        <v>2446.1</v>
      </c>
      <c r="F71" s="61">
        <v>561.5</v>
      </c>
      <c r="G71" s="62">
        <f t="shared" ref="G71:G102" si="2">SUM(C71:F71)</f>
        <v>14977.6</v>
      </c>
    </row>
    <row r="72" spans="2:7" x14ac:dyDescent="0.35">
      <c r="B72" s="27" t="s">
        <v>175</v>
      </c>
      <c r="C72" s="61">
        <v>0</v>
      </c>
      <c r="D72" s="61">
        <v>10717.63</v>
      </c>
      <c r="E72" s="61">
        <v>1164</v>
      </c>
      <c r="F72" s="61">
        <v>762.76</v>
      </c>
      <c r="G72" s="62">
        <f t="shared" si="2"/>
        <v>12644.39</v>
      </c>
    </row>
    <row r="73" spans="2:7" x14ac:dyDescent="0.35">
      <c r="B73" s="27" t="s">
        <v>171</v>
      </c>
      <c r="C73" s="61">
        <v>0</v>
      </c>
      <c r="D73" s="61">
        <v>0</v>
      </c>
      <c r="E73" s="61">
        <v>5510</v>
      </c>
      <c r="F73" s="61">
        <v>6933.77</v>
      </c>
      <c r="G73" s="62">
        <f t="shared" si="2"/>
        <v>12443.77</v>
      </c>
    </row>
    <row r="74" spans="2:7" x14ac:dyDescent="0.35">
      <c r="B74" s="27" t="s">
        <v>234</v>
      </c>
      <c r="C74" s="61">
        <v>0</v>
      </c>
      <c r="D74" s="61">
        <v>0</v>
      </c>
      <c r="E74" s="61">
        <v>12149.4</v>
      </c>
      <c r="F74" s="61">
        <v>36</v>
      </c>
      <c r="G74" s="62">
        <f t="shared" si="2"/>
        <v>12185.4</v>
      </c>
    </row>
    <row r="75" spans="2:7" x14ac:dyDescent="0.35">
      <c r="B75" s="27" t="s">
        <v>178</v>
      </c>
      <c r="C75" s="61">
        <v>0</v>
      </c>
      <c r="D75" s="61">
        <v>8007.55</v>
      </c>
      <c r="E75" s="61">
        <v>1710.4</v>
      </c>
      <c r="F75" s="61">
        <v>1739.3</v>
      </c>
      <c r="G75" s="62">
        <f t="shared" si="2"/>
        <v>11457.25</v>
      </c>
    </row>
    <row r="76" spans="2:7" x14ac:dyDescent="0.35">
      <c r="B76" s="27" t="s">
        <v>202</v>
      </c>
      <c r="C76" s="61">
        <v>120</v>
      </c>
      <c r="D76" s="61">
        <v>8213</v>
      </c>
      <c r="E76" s="61">
        <v>1522.3</v>
      </c>
      <c r="F76" s="61">
        <v>1364</v>
      </c>
      <c r="G76" s="62">
        <f t="shared" si="2"/>
        <v>11219.3</v>
      </c>
    </row>
    <row r="77" spans="2:7" x14ac:dyDescent="0.35">
      <c r="B77" s="27" t="s">
        <v>125</v>
      </c>
      <c r="C77" s="61">
        <v>0</v>
      </c>
      <c r="D77" s="61">
        <v>0</v>
      </c>
      <c r="E77" s="61">
        <v>1237.7</v>
      </c>
      <c r="F77" s="61">
        <v>9890.7000000000007</v>
      </c>
      <c r="G77" s="62">
        <f t="shared" si="2"/>
        <v>11128.400000000001</v>
      </c>
    </row>
    <row r="78" spans="2:7" x14ac:dyDescent="0.35">
      <c r="B78" s="27" t="s">
        <v>247</v>
      </c>
      <c r="C78" s="61">
        <v>0</v>
      </c>
      <c r="D78" s="61">
        <v>10746.4</v>
      </c>
      <c r="E78" s="61">
        <v>0</v>
      </c>
      <c r="F78" s="61">
        <v>11.5</v>
      </c>
      <c r="G78" s="62">
        <f t="shared" si="2"/>
        <v>10757.9</v>
      </c>
    </row>
    <row r="79" spans="2:7" x14ac:dyDescent="0.35">
      <c r="B79" s="27" t="s">
        <v>148</v>
      </c>
      <c r="C79" s="61">
        <v>406.1</v>
      </c>
      <c r="D79" s="61">
        <v>4949.2</v>
      </c>
      <c r="E79" s="61">
        <v>0</v>
      </c>
      <c r="F79" s="61">
        <v>4870</v>
      </c>
      <c r="G79" s="62">
        <f t="shared" si="2"/>
        <v>10225.299999999999</v>
      </c>
    </row>
    <row r="80" spans="2:7" x14ac:dyDescent="0.35">
      <c r="B80" s="27" t="s">
        <v>167</v>
      </c>
      <c r="C80" s="61">
        <v>0</v>
      </c>
      <c r="D80" s="61">
        <v>3270</v>
      </c>
      <c r="E80" s="61">
        <v>5525.2</v>
      </c>
      <c r="F80" s="61">
        <v>1193.45</v>
      </c>
      <c r="G80" s="62">
        <f t="shared" si="2"/>
        <v>9988.6500000000015</v>
      </c>
    </row>
    <row r="81" spans="2:7" x14ac:dyDescent="0.35">
      <c r="B81" s="27" t="s">
        <v>179</v>
      </c>
      <c r="C81" s="61">
        <v>754.94</v>
      </c>
      <c r="D81" s="61">
        <v>676.15</v>
      </c>
      <c r="E81" s="61">
        <v>0</v>
      </c>
      <c r="F81" s="61">
        <v>8312.9</v>
      </c>
      <c r="G81" s="62">
        <f t="shared" si="2"/>
        <v>9743.99</v>
      </c>
    </row>
    <row r="82" spans="2:7" ht="21" x14ac:dyDescent="0.35">
      <c r="B82" s="27" t="s">
        <v>218</v>
      </c>
      <c r="C82" s="61">
        <v>210.01</v>
      </c>
      <c r="D82" s="61">
        <v>1069.1300000000001</v>
      </c>
      <c r="E82" s="61">
        <v>5079.2299999999996</v>
      </c>
      <c r="F82" s="61">
        <v>1736.52</v>
      </c>
      <c r="G82" s="62">
        <f t="shared" si="2"/>
        <v>8094.8899999999994</v>
      </c>
    </row>
    <row r="83" spans="2:7" x14ac:dyDescent="0.35">
      <c r="B83" s="27" t="s">
        <v>249</v>
      </c>
      <c r="C83" s="61">
        <v>0</v>
      </c>
      <c r="D83" s="61">
        <v>6747</v>
      </c>
      <c r="E83" s="61">
        <v>0</v>
      </c>
      <c r="F83" s="61">
        <v>888.5</v>
      </c>
      <c r="G83" s="62">
        <f t="shared" si="2"/>
        <v>7635.5</v>
      </c>
    </row>
    <row r="84" spans="2:7" x14ac:dyDescent="0.35">
      <c r="B84" s="27" t="s">
        <v>172</v>
      </c>
      <c r="C84" s="61">
        <v>1054.5999999999999</v>
      </c>
      <c r="D84" s="61">
        <v>665.04</v>
      </c>
      <c r="E84" s="61">
        <v>50.99</v>
      </c>
      <c r="F84" s="61">
        <v>5399.41</v>
      </c>
      <c r="G84" s="62">
        <f t="shared" si="2"/>
        <v>7170.04</v>
      </c>
    </row>
    <row r="85" spans="2:7" x14ac:dyDescent="0.35">
      <c r="B85" s="27" t="s">
        <v>189</v>
      </c>
      <c r="C85" s="61">
        <v>0</v>
      </c>
      <c r="D85" s="61">
        <v>195.22</v>
      </c>
      <c r="E85" s="61">
        <v>223.86</v>
      </c>
      <c r="F85" s="61">
        <v>6703.44</v>
      </c>
      <c r="G85" s="62">
        <f t="shared" si="2"/>
        <v>7122.5199999999995</v>
      </c>
    </row>
    <row r="86" spans="2:7" x14ac:dyDescent="0.35">
      <c r="B86" s="27" t="s">
        <v>225</v>
      </c>
      <c r="C86" s="61">
        <v>0</v>
      </c>
      <c r="D86" s="61">
        <v>2939.42</v>
      </c>
      <c r="E86" s="61">
        <v>1940.14</v>
      </c>
      <c r="F86" s="61">
        <v>2168</v>
      </c>
      <c r="G86" s="62">
        <f t="shared" si="2"/>
        <v>7047.56</v>
      </c>
    </row>
    <row r="87" spans="2:7" x14ac:dyDescent="0.35">
      <c r="B87" s="27" t="s">
        <v>117</v>
      </c>
      <c r="C87" s="61">
        <v>0</v>
      </c>
      <c r="D87" s="61">
        <v>775.65</v>
      </c>
      <c r="E87" s="61">
        <v>1329.2</v>
      </c>
      <c r="F87" s="61">
        <v>4526.0200000000004</v>
      </c>
      <c r="G87" s="62">
        <f t="shared" si="2"/>
        <v>6630.8700000000008</v>
      </c>
    </row>
    <row r="88" spans="2:7" ht="21" x14ac:dyDescent="0.35">
      <c r="B88" s="27" t="s">
        <v>190</v>
      </c>
      <c r="C88" s="61">
        <v>0</v>
      </c>
      <c r="D88" s="61">
        <v>165.8</v>
      </c>
      <c r="E88" s="61">
        <v>6130.5</v>
      </c>
      <c r="F88" s="61">
        <v>0</v>
      </c>
      <c r="G88" s="62">
        <f t="shared" si="2"/>
        <v>6296.3</v>
      </c>
    </row>
    <row r="89" spans="2:7" x14ac:dyDescent="0.35">
      <c r="B89" s="27" t="s">
        <v>212</v>
      </c>
      <c r="C89" s="61">
        <v>0</v>
      </c>
      <c r="D89" s="61">
        <v>5.8</v>
      </c>
      <c r="E89" s="61">
        <v>800.3</v>
      </c>
      <c r="F89" s="61">
        <v>5080</v>
      </c>
      <c r="G89" s="62">
        <f t="shared" si="2"/>
        <v>5886.1</v>
      </c>
    </row>
    <row r="90" spans="2:7" x14ac:dyDescent="0.35">
      <c r="B90" s="27" t="s">
        <v>558</v>
      </c>
      <c r="C90" s="61">
        <v>0</v>
      </c>
      <c r="D90" s="61">
        <v>0</v>
      </c>
      <c r="E90" s="61">
        <v>400</v>
      </c>
      <c r="F90" s="61">
        <v>5068</v>
      </c>
      <c r="G90" s="62">
        <f t="shared" si="2"/>
        <v>5468</v>
      </c>
    </row>
    <row r="91" spans="2:7" x14ac:dyDescent="0.35">
      <c r="B91" s="27" t="s">
        <v>151</v>
      </c>
      <c r="C91" s="61">
        <v>0</v>
      </c>
      <c r="D91" s="61">
        <v>0</v>
      </c>
      <c r="E91" s="61">
        <v>0.5</v>
      </c>
      <c r="F91" s="61">
        <v>5011</v>
      </c>
      <c r="G91" s="62">
        <f t="shared" si="2"/>
        <v>5011.5</v>
      </c>
    </row>
    <row r="92" spans="2:7" ht="21" x14ac:dyDescent="0.35">
      <c r="B92" s="27" t="s">
        <v>251</v>
      </c>
      <c r="C92" s="61">
        <v>0</v>
      </c>
      <c r="D92" s="61">
        <v>2814.25</v>
      </c>
      <c r="E92" s="61">
        <v>819.8</v>
      </c>
      <c r="F92" s="61">
        <v>1264.4000000000001</v>
      </c>
      <c r="G92" s="62">
        <f t="shared" si="2"/>
        <v>4898.4500000000007</v>
      </c>
    </row>
    <row r="93" spans="2:7" x14ac:dyDescent="0.35">
      <c r="B93" s="27" t="s">
        <v>217</v>
      </c>
      <c r="C93" s="61">
        <v>0</v>
      </c>
      <c r="D93" s="61">
        <v>0</v>
      </c>
      <c r="E93" s="61">
        <v>1791.5</v>
      </c>
      <c r="F93" s="61">
        <v>2917.6</v>
      </c>
      <c r="G93" s="62">
        <f t="shared" si="2"/>
        <v>4709.1000000000004</v>
      </c>
    </row>
    <row r="94" spans="2:7" x14ac:dyDescent="0.35">
      <c r="B94" s="27" t="s">
        <v>105</v>
      </c>
      <c r="C94" s="61">
        <v>0</v>
      </c>
      <c r="D94" s="61">
        <v>0</v>
      </c>
      <c r="E94" s="61">
        <v>3899.4</v>
      </c>
      <c r="F94" s="61">
        <v>564.70000000000005</v>
      </c>
      <c r="G94" s="62">
        <f t="shared" si="2"/>
        <v>4464.1000000000004</v>
      </c>
    </row>
    <row r="95" spans="2:7" x14ac:dyDescent="0.35">
      <c r="B95" s="27" t="s">
        <v>231</v>
      </c>
      <c r="C95" s="61">
        <v>30.7</v>
      </c>
      <c r="D95" s="61">
        <v>0</v>
      </c>
      <c r="E95" s="61">
        <v>3628.49</v>
      </c>
      <c r="F95" s="61">
        <v>633.20000000000005</v>
      </c>
      <c r="G95" s="62">
        <f t="shared" si="2"/>
        <v>4292.3899999999994</v>
      </c>
    </row>
    <row r="96" spans="2:7" x14ac:dyDescent="0.35">
      <c r="B96" s="27" t="s">
        <v>240</v>
      </c>
      <c r="C96" s="61">
        <v>156.1</v>
      </c>
      <c r="D96" s="61">
        <v>0</v>
      </c>
      <c r="E96" s="61">
        <v>3982</v>
      </c>
      <c r="F96" s="61">
        <v>85</v>
      </c>
      <c r="G96" s="62">
        <f t="shared" si="2"/>
        <v>4223.1000000000004</v>
      </c>
    </row>
    <row r="97" spans="2:7" x14ac:dyDescent="0.35">
      <c r="B97" s="27" t="s">
        <v>114</v>
      </c>
      <c r="C97" s="61">
        <v>0</v>
      </c>
      <c r="D97" s="61">
        <v>449</v>
      </c>
      <c r="E97" s="61">
        <v>2000</v>
      </c>
      <c r="F97" s="61">
        <v>1694.75</v>
      </c>
      <c r="G97" s="62">
        <f t="shared" si="2"/>
        <v>4143.75</v>
      </c>
    </row>
    <row r="98" spans="2:7" x14ac:dyDescent="0.35">
      <c r="B98" s="27" t="s">
        <v>168</v>
      </c>
      <c r="C98" s="61">
        <v>0</v>
      </c>
      <c r="D98" s="61">
        <v>0</v>
      </c>
      <c r="E98" s="61">
        <v>1</v>
      </c>
      <c r="F98" s="61">
        <v>3693.5</v>
      </c>
      <c r="G98" s="62">
        <f t="shared" si="2"/>
        <v>3694.5</v>
      </c>
    </row>
    <row r="99" spans="2:7" x14ac:dyDescent="0.35">
      <c r="B99" s="27" t="s">
        <v>556</v>
      </c>
      <c r="C99" s="61">
        <v>0</v>
      </c>
      <c r="D99" s="61">
        <v>0</v>
      </c>
      <c r="E99" s="61">
        <v>0</v>
      </c>
      <c r="F99" s="61">
        <v>3630</v>
      </c>
      <c r="G99" s="62">
        <f t="shared" si="2"/>
        <v>3630</v>
      </c>
    </row>
    <row r="100" spans="2:7" x14ac:dyDescent="0.35">
      <c r="B100" s="27" t="s">
        <v>221</v>
      </c>
      <c r="C100" s="61">
        <v>0</v>
      </c>
      <c r="D100" s="61">
        <v>0</v>
      </c>
      <c r="E100" s="61">
        <v>1445.3</v>
      </c>
      <c r="F100" s="61">
        <v>2034.8</v>
      </c>
      <c r="G100" s="62">
        <f t="shared" si="2"/>
        <v>3480.1</v>
      </c>
    </row>
    <row r="101" spans="2:7" x14ac:dyDescent="0.35">
      <c r="B101" s="27" t="s">
        <v>252</v>
      </c>
      <c r="C101" s="61">
        <v>0</v>
      </c>
      <c r="D101" s="61">
        <v>95.8</v>
      </c>
      <c r="E101" s="61">
        <v>3320</v>
      </c>
      <c r="F101" s="61">
        <v>0</v>
      </c>
      <c r="G101" s="62">
        <f t="shared" si="2"/>
        <v>3415.8</v>
      </c>
    </row>
    <row r="102" spans="2:7" x14ac:dyDescent="0.35">
      <c r="B102" s="27" t="s">
        <v>228</v>
      </c>
      <c r="C102" s="61">
        <v>107.1</v>
      </c>
      <c r="D102" s="61">
        <v>0</v>
      </c>
      <c r="E102" s="61">
        <v>2959.7</v>
      </c>
      <c r="F102" s="61">
        <v>237.21</v>
      </c>
      <c r="G102" s="62">
        <f t="shared" si="2"/>
        <v>3304.0099999999998</v>
      </c>
    </row>
    <row r="103" spans="2:7" x14ac:dyDescent="0.35">
      <c r="B103" s="27" t="s">
        <v>219</v>
      </c>
      <c r="C103" s="61">
        <v>0</v>
      </c>
      <c r="D103" s="61">
        <v>0.8</v>
      </c>
      <c r="E103" s="61">
        <v>3180.86</v>
      </c>
      <c r="F103" s="61">
        <v>61</v>
      </c>
      <c r="G103" s="62">
        <f t="shared" ref="G103:G134" si="3">SUM(C103:F103)</f>
        <v>3242.6600000000003</v>
      </c>
    </row>
    <row r="104" spans="2:7" x14ac:dyDescent="0.35">
      <c r="B104" s="27" t="s">
        <v>233</v>
      </c>
      <c r="C104" s="61">
        <v>0</v>
      </c>
      <c r="D104" s="61">
        <v>0</v>
      </c>
      <c r="E104" s="61">
        <v>3128.7</v>
      </c>
      <c r="F104" s="61">
        <v>0</v>
      </c>
      <c r="G104" s="62">
        <f t="shared" si="3"/>
        <v>3128.7</v>
      </c>
    </row>
    <row r="105" spans="2:7" x14ac:dyDescent="0.35">
      <c r="B105" s="27" t="s">
        <v>103</v>
      </c>
      <c r="C105" s="61">
        <v>0</v>
      </c>
      <c r="D105" s="61">
        <v>2158</v>
      </c>
      <c r="E105" s="61">
        <v>336</v>
      </c>
      <c r="F105" s="61">
        <v>616.21</v>
      </c>
      <c r="G105" s="62">
        <f t="shared" si="3"/>
        <v>3110.21</v>
      </c>
    </row>
    <row r="106" spans="2:7" x14ac:dyDescent="0.35">
      <c r="B106" s="27" t="s">
        <v>188</v>
      </c>
      <c r="C106" s="61">
        <v>0</v>
      </c>
      <c r="D106" s="61">
        <v>2523</v>
      </c>
      <c r="E106" s="61">
        <v>12</v>
      </c>
      <c r="F106" s="61">
        <v>565.9</v>
      </c>
      <c r="G106" s="62">
        <f t="shared" si="3"/>
        <v>3100.9</v>
      </c>
    </row>
    <row r="107" spans="2:7" x14ac:dyDescent="0.35">
      <c r="B107" s="27" t="s">
        <v>159</v>
      </c>
      <c r="C107" s="61">
        <v>0</v>
      </c>
      <c r="D107" s="61">
        <v>0</v>
      </c>
      <c r="E107" s="61">
        <v>110</v>
      </c>
      <c r="F107" s="61">
        <v>2816.52</v>
      </c>
      <c r="G107" s="62">
        <f t="shared" si="3"/>
        <v>2926.52</v>
      </c>
    </row>
    <row r="108" spans="2:7" x14ac:dyDescent="0.35">
      <c r="B108" s="27" t="s">
        <v>127</v>
      </c>
      <c r="C108" s="61">
        <v>0</v>
      </c>
      <c r="D108" s="61">
        <v>0</v>
      </c>
      <c r="E108" s="61">
        <v>0</v>
      </c>
      <c r="F108" s="61">
        <v>2773</v>
      </c>
      <c r="G108" s="62">
        <f t="shared" si="3"/>
        <v>2773</v>
      </c>
    </row>
    <row r="109" spans="2:7" x14ac:dyDescent="0.35">
      <c r="B109" s="27" t="s">
        <v>128</v>
      </c>
      <c r="C109" s="61">
        <v>0</v>
      </c>
      <c r="D109" s="61">
        <v>0</v>
      </c>
      <c r="E109" s="61">
        <v>0</v>
      </c>
      <c r="F109" s="61">
        <v>2758.2</v>
      </c>
      <c r="G109" s="62">
        <f t="shared" si="3"/>
        <v>2758.2</v>
      </c>
    </row>
    <row r="110" spans="2:7" x14ac:dyDescent="0.35">
      <c r="B110" s="27" t="s">
        <v>107</v>
      </c>
      <c r="C110" s="61">
        <v>0</v>
      </c>
      <c r="D110" s="61">
        <v>1959.93</v>
      </c>
      <c r="E110" s="61">
        <v>0</v>
      </c>
      <c r="F110" s="61">
        <v>782.6</v>
      </c>
      <c r="G110" s="62">
        <f t="shared" si="3"/>
        <v>2742.53</v>
      </c>
    </row>
    <row r="111" spans="2:7" x14ac:dyDescent="0.35">
      <c r="B111" s="27" t="s">
        <v>223</v>
      </c>
      <c r="C111" s="61">
        <v>0</v>
      </c>
      <c r="D111" s="61">
        <v>634.9</v>
      </c>
      <c r="E111" s="61">
        <v>535.9</v>
      </c>
      <c r="F111" s="61">
        <v>1327.3</v>
      </c>
      <c r="G111" s="62">
        <f t="shared" si="3"/>
        <v>2498.1</v>
      </c>
    </row>
    <row r="112" spans="2:7" ht="21" x14ac:dyDescent="0.35">
      <c r="B112" s="27" t="s">
        <v>209</v>
      </c>
      <c r="C112" s="61">
        <v>0</v>
      </c>
      <c r="D112" s="61">
        <v>2464</v>
      </c>
      <c r="E112" s="61">
        <v>0</v>
      </c>
      <c r="F112" s="61">
        <v>0</v>
      </c>
      <c r="G112" s="62">
        <f t="shared" si="3"/>
        <v>2464</v>
      </c>
    </row>
    <row r="113" spans="2:7" x14ac:dyDescent="0.35">
      <c r="B113" s="27" t="s">
        <v>211</v>
      </c>
      <c r="C113" s="61">
        <v>0</v>
      </c>
      <c r="D113" s="61">
        <v>2387.87</v>
      </c>
      <c r="E113" s="61">
        <v>0</v>
      </c>
      <c r="F113" s="61">
        <v>40.799999999999997</v>
      </c>
      <c r="G113" s="62">
        <f t="shared" si="3"/>
        <v>2428.67</v>
      </c>
    </row>
    <row r="114" spans="2:7" x14ac:dyDescent="0.35">
      <c r="B114" s="27" t="s">
        <v>108</v>
      </c>
      <c r="C114" s="61">
        <v>0</v>
      </c>
      <c r="D114" s="61">
        <v>0</v>
      </c>
      <c r="E114" s="61">
        <v>2200.89</v>
      </c>
      <c r="F114" s="61">
        <v>181.54</v>
      </c>
      <c r="G114" s="62">
        <f t="shared" si="3"/>
        <v>2382.4299999999998</v>
      </c>
    </row>
    <row r="115" spans="2:7" ht="21" x14ac:dyDescent="0.35">
      <c r="B115" s="27" t="s">
        <v>561</v>
      </c>
      <c r="C115" s="61">
        <v>0</v>
      </c>
      <c r="D115" s="61">
        <v>29.88</v>
      </c>
      <c r="E115" s="61">
        <v>2172.62</v>
      </c>
      <c r="F115" s="61">
        <v>23.7</v>
      </c>
      <c r="G115" s="62">
        <f t="shared" si="3"/>
        <v>2226.1999999999998</v>
      </c>
    </row>
    <row r="116" spans="2:7" x14ac:dyDescent="0.35">
      <c r="B116" s="27" t="s">
        <v>554</v>
      </c>
      <c r="C116" s="61">
        <v>0</v>
      </c>
      <c r="D116" s="61">
        <v>0</v>
      </c>
      <c r="E116" s="61">
        <v>0</v>
      </c>
      <c r="F116" s="61">
        <v>2152.35</v>
      </c>
      <c r="G116" s="62">
        <f t="shared" si="3"/>
        <v>2152.35</v>
      </c>
    </row>
    <row r="117" spans="2:7" x14ac:dyDescent="0.35">
      <c r="B117" s="27" t="s">
        <v>208</v>
      </c>
      <c r="C117" s="61">
        <v>456.14</v>
      </c>
      <c r="D117" s="61">
        <v>1284.9000000000001</v>
      </c>
      <c r="E117" s="61">
        <v>84.7</v>
      </c>
      <c r="F117" s="61">
        <v>25.9</v>
      </c>
      <c r="G117" s="62">
        <f t="shared" si="3"/>
        <v>1851.64</v>
      </c>
    </row>
    <row r="118" spans="2:7" x14ac:dyDescent="0.35">
      <c r="B118" s="27" t="s">
        <v>173</v>
      </c>
      <c r="C118" s="61">
        <v>0</v>
      </c>
      <c r="D118" s="61">
        <v>951</v>
      </c>
      <c r="E118" s="61">
        <v>238.7</v>
      </c>
      <c r="F118" s="61">
        <v>547.5</v>
      </c>
      <c r="G118" s="62">
        <f t="shared" si="3"/>
        <v>1737.2</v>
      </c>
    </row>
    <row r="119" spans="2:7" x14ac:dyDescent="0.35">
      <c r="B119" s="27" t="s">
        <v>115</v>
      </c>
      <c r="C119" s="61">
        <v>0</v>
      </c>
      <c r="D119" s="61">
        <v>484</v>
      </c>
      <c r="E119" s="61">
        <v>473</v>
      </c>
      <c r="F119" s="61">
        <v>655</v>
      </c>
      <c r="G119" s="62">
        <f t="shared" si="3"/>
        <v>1612</v>
      </c>
    </row>
    <row r="120" spans="2:7" ht="21" x14ac:dyDescent="0.35">
      <c r="B120" s="27" t="s">
        <v>197</v>
      </c>
      <c r="C120" s="61">
        <v>0</v>
      </c>
      <c r="D120" s="61">
        <v>1391.8</v>
      </c>
      <c r="E120" s="61">
        <v>24</v>
      </c>
      <c r="F120" s="61">
        <v>140.19999999999999</v>
      </c>
      <c r="G120" s="62">
        <f t="shared" si="3"/>
        <v>1556</v>
      </c>
    </row>
    <row r="121" spans="2:7" x14ac:dyDescent="0.35">
      <c r="B121" s="27" t="s">
        <v>118</v>
      </c>
      <c r="C121" s="61">
        <v>0</v>
      </c>
      <c r="D121" s="61">
        <v>0</v>
      </c>
      <c r="E121" s="61">
        <v>698.6</v>
      </c>
      <c r="F121" s="61">
        <v>683.27</v>
      </c>
      <c r="G121" s="62">
        <f t="shared" si="3"/>
        <v>1381.87</v>
      </c>
    </row>
    <row r="122" spans="2:7" x14ac:dyDescent="0.35">
      <c r="B122" s="27" t="s">
        <v>116</v>
      </c>
      <c r="C122" s="61">
        <v>0</v>
      </c>
      <c r="D122" s="61">
        <v>105.6</v>
      </c>
      <c r="E122" s="61">
        <v>1065.25</v>
      </c>
      <c r="F122" s="61">
        <v>197.25</v>
      </c>
      <c r="G122" s="62">
        <f t="shared" si="3"/>
        <v>1368.1</v>
      </c>
    </row>
    <row r="123" spans="2:7" x14ac:dyDescent="0.35">
      <c r="B123" s="27" t="s">
        <v>126</v>
      </c>
      <c r="C123" s="61">
        <v>0</v>
      </c>
      <c r="D123" s="61">
        <v>1040.8</v>
      </c>
      <c r="E123" s="61">
        <v>0</v>
      </c>
      <c r="F123" s="61">
        <v>262.2</v>
      </c>
      <c r="G123" s="62">
        <f t="shared" si="3"/>
        <v>1303</v>
      </c>
    </row>
    <row r="124" spans="2:7" x14ac:dyDescent="0.35">
      <c r="B124" s="27" t="s">
        <v>158</v>
      </c>
      <c r="C124" s="61">
        <v>0</v>
      </c>
      <c r="D124" s="61">
        <v>0</v>
      </c>
      <c r="E124" s="61">
        <v>1267.2</v>
      </c>
      <c r="F124" s="61">
        <v>0</v>
      </c>
      <c r="G124" s="62">
        <f t="shared" si="3"/>
        <v>1267.2</v>
      </c>
    </row>
    <row r="125" spans="2:7" ht="21" x14ac:dyDescent="0.35">
      <c r="B125" s="27" t="s">
        <v>131</v>
      </c>
      <c r="C125" s="61">
        <v>50.1</v>
      </c>
      <c r="D125" s="61">
        <v>29.5</v>
      </c>
      <c r="E125" s="61">
        <v>943.3</v>
      </c>
      <c r="F125" s="61">
        <v>55.02</v>
      </c>
      <c r="G125" s="62">
        <f t="shared" si="3"/>
        <v>1077.92</v>
      </c>
    </row>
    <row r="126" spans="2:7" x14ac:dyDescent="0.35">
      <c r="B126" s="27" t="s">
        <v>246</v>
      </c>
      <c r="C126" s="61">
        <v>0</v>
      </c>
      <c r="D126" s="61">
        <v>224.5</v>
      </c>
      <c r="E126" s="61">
        <v>576.6</v>
      </c>
      <c r="F126" s="61">
        <v>201</v>
      </c>
      <c r="G126" s="62">
        <f t="shared" si="3"/>
        <v>1002.1</v>
      </c>
    </row>
    <row r="127" spans="2:7" x14ac:dyDescent="0.35">
      <c r="B127" s="27" t="s">
        <v>230</v>
      </c>
      <c r="C127" s="61">
        <v>0</v>
      </c>
      <c r="D127" s="61">
        <v>0</v>
      </c>
      <c r="E127" s="61">
        <v>1</v>
      </c>
      <c r="F127" s="61">
        <v>975</v>
      </c>
      <c r="G127" s="62">
        <f t="shared" si="3"/>
        <v>976</v>
      </c>
    </row>
    <row r="128" spans="2:7" ht="21" x14ac:dyDescent="0.35">
      <c r="B128" s="27" t="s">
        <v>200</v>
      </c>
      <c r="C128" s="61">
        <v>0</v>
      </c>
      <c r="D128" s="61">
        <v>88</v>
      </c>
      <c r="E128" s="61">
        <v>827.5</v>
      </c>
      <c r="F128" s="61">
        <v>58.5</v>
      </c>
      <c r="G128" s="62">
        <f t="shared" si="3"/>
        <v>974</v>
      </c>
    </row>
    <row r="129" spans="2:7" x14ac:dyDescent="0.35">
      <c r="B129" s="27" t="s">
        <v>121</v>
      </c>
      <c r="C129" s="61">
        <v>0</v>
      </c>
      <c r="D129" s="61">
        <v>90</v>
      </c>
      <c r="E129" s="61">
        <v>642.58000000000004</v>
      </c>
      <c r="F129" s="61">
        <v>208.39</v>
      </c>
      <c r="G129" s="62">
        <f t="shared" si="3"/>
        <v>940.97</v>
      </c>
    </row>
    <row r="130" spans="2:7" x14ac:dyDescent="0.35">
      <c r="B130" s="27" t="s">
        <v>120</v>
      </c>
      <c r="C130" s="61">
        <v>911.54</v>
      </c>
      <c r="D130" s="61">
        <v>0</v>
      </c>
      <c r="E130" s="61">
        <v>0</v>
      </c>
      <c r="F130" s="61">
        <v>0</v>
      </c>
      <c r="G130" s="62">
        <f t="shared" si="3"/>
        <v>911.54</v>
      </c>
    </row>
    <row r="131" spans="2:7" x14ac:dyDescent="0.35">
      <c r="B131" s="27" t="s">
        <v>170</v>
      </c>
      <c r="C131" s="61">
        <v>0</v>
      </c>
      <c r="D131" s="61">
        <v>0</v>
      </c>
      <c r="E131" s="61">
        <v>0</v>
      </c>
      <c r="F131" s="61">
        <v>899.1</v>
      </c>
      <c r="G131" s="62">
        <f t="shared" si="3"/>
        <v>899.1</v>
      </c>
    </row>
    <row r="132" spans="2:7" x14ac:dyDescent="0.35">
      <c r="B132" s="27" t="s">
        <v>216</v>
      </c>
      <c r="C132" s="61">
        <v>0</v>
      </c>
      <c r="D132" s="61">
        <v>18.5</v>
      </c>
      <c r="E132" s="61">
        <v>864</v>
      </c>
      <c r="F132" s="61">
        <v>0</v>
      </c>
      <c r="G132" s="62">
        <f t="shared" si="3"/>
        <v>882.5</v>
      </c>
    </row>
    <row r="133" spans="2:7" x14ac:dyDescent="0.35">
      <c r="B133" s="27" t="s">
        <v>166</v>
      </c>
      <c r="C133" s="61">
        <v>0</v>
      </c>
      <c r="D133" s="61">
        <v>0</v>
      </c>
      <c r="E133" s="61">
        <v>767.4</v>
      </c>
      <c r="F133" s="61">
        <v>0</v>
      </c>
      <c r="G133" s="62">
        <f t="shared" si="3"/>
        <v>767.4</v>
      </c>
    </row>
    <row r="134" spans="2:7" x14ac:dyDescent="0.35">
      <c r="B134" s="27" t="s">
        <v>559</v>
      </c>
      <c r="C134" s="61">
        <v>0</v>
      </c>
      <c r="D134" s="61">
        <v>380.75</v>
      </c>
      <c r="E134" s="61">
        <v>93.95</v>
      </c>
      <c r="F134" s="61">
        <v>251.6</v>
      </c>
      <c r="G134" s="62">
        <f t="shared" si="3"/>
        <v>726.3</v>
      </c>
    </row>
    <row r="135" spans="2:7" ht="21" x14ac:dyDescent="0.35">
      <c r="B135" s="27" t="s">
        <v>163</v>
      </c>
      <c r="C135" s="61">
        <v>80.5</v>
      </c>
      <c r="D135" s="61">
        <v>0</v>
      </c>
      <c r="E135" s="61">
        <v>0</v>
      </c>
      <c r="F135" s="61">
        <v>619</v>
      </c>
      <c r="G135" s="62">
        <f t="shared" ref="G135:G166" si="4">SUM(C135:F135)</f>
        <v>699.5</v>
      </c>
    </row>
    <row r="136" spans="2:7" x14ac:dyDescent="0.35">
      <c r="B136" s="27" t="s">
        <v>152</v>
      </c>
      <c r="C136" s="61">
        <v>371.5</v>
      </c>
      <c r="D136" s="61">
        <v>0</v>
      </c>
      <c r="E136" s="61">
        <v>287</v>
      </c>
      <c r="F136" s="61">
        <v>0</v>
      </c>
      <c r="G136" s="62">
        <f t="shared" si="4"/>
        <v>658.5</v>
      </c>
    </row>
    <row r="137" spans="2:7" x14ac:dyDescent="0.35">
      <c r="B137" s="27" t="s">
        <v>224</v>
      </c>
      <c r="C137" s="61">
        <v>0</v>
      </c>
      <c r="D137" s="61">
        <v>236.5</v>
      </c>
      <c r="E137" s="61">
        <v>343.9</v>
      </c>
      <c r="F137" s="61">
        <v>59.4</v>
      </c>
      <c r="G137" s="62">
        <f t="shared" si="4"/>
        <v>639.79999999999995</v>
      </c>
    </row>
    <row r="138" spans="2:7" x14ac:dyDescent="0.35">
      <c r="B138" s="27" t="s">
        <v>181</v>
      </c>
      <c r="C138" s="61">
        <v>0</v>
      </c>
      <c r="D138" s="61">
        <v>564.79999999999995</v>
      </c>
      <c r="E138" s="61">
        <v>0</v>
      </c>
      <c r="F138" s="61">
        <v>0</v>
      </c>
      <c r="G138" s="62">
        <f t="shared" si="4"/>
        <v>564.79999999999995</v>
      </c>
    </row>
    <row r="139" spans="2:7" x14ac:dyDescent="0.35">
      <c r="B139" s="27" t="s">
        <v>147</v>
      </c>
      <c r="C139" s="61">
        <v>0</v>
      </c>
      <c r="D139" s="61">
        <v>0.4</v>
      </c>
      <c r="E139" s="61">
        <v>523.9</v>
      </c>
      <c r="F139" s="61">
        <v>0</v>
      </c>
      <c r="G139" s="62">
        <f t="shared" si="4"/>
        <v>524.29999999999995</v>
      </c>
    </row>
    <row r="140" spans="2:7" x14ac:dyDescent="0.35">
      <c r="B140" s="27" t="s">
        <v>222</v>
      </c>
      <c r="C140" s="61">
        <v>0</v>
      </c>
      <c r="D140" s="61">
        <v>0</v>
      </c>
      <c r="E140" s="61">
        <v>24.5</v>
      </c>
      <c r="F140" s="61">
        <v>420.1</v>
      </c>
      <c r="G140" s="62">
        <f t="shared" si="4"/>
        <v>444.6</v>
      </c>
    </row>
    <row r="141" spans="2:7" ht="21" x14ac:dyDescent="0.35">
      <c r="B141" s="27" t="s">
        <v>162</v>
      </c>
      <c r="C141" s="61">
        <v>0</v>
      </c>
      <c r="D141" s="61">
        <v>0</v>
      </c>
      <c r="E141" s="61">
        <v>0</v>
      </c>
      <c r="F141" s="61">
        <v>427</v>
      </c>
      <c r="G141" s="62">
        <f t="shared" si="4"/>
        <v>427</v>
      </c>
    </row>
    <row r="142" spans="2:7" x14ac:dyDescent="0.35">
      <c r="B142" s="27" t="s">
        <v>146</v>
      </c>
      <c r="C142" s="61">
        <v>0</v>
      </c>
      <c r="D142" s="61">
        <v>0</v>
      </c>
      <c r="E142" s="61">
        <v>425</v>
      </c>
      <c r="F142" s="61">
        <v>0</v>
      </c>
      <c r="G142" s="62">
        <f t="shared" si="4"/>
        <v>425</v>
      </c>
    </row>
    <row r="143" spans="2:7" ht="21" x14ac:dyDescent="0.35">
      <c r="B143" s="27" t="s">
        <v>183</v>
      </c>
      <c r="C143" s="61">
        <v>0</v>
      </c>
      <c r="D143" s="61">
        <v>59</v>
      </c>
      <c r="E143" s="61">
        <v>0</v>
      </c>
      <c r="F143" s="61">
        <v>298</v>
      </c>
      <c r="G143" s="62">
        <f t="shared" si="4"/>
        <v>357</v>
      </c>
    </row>
    <row r="144" spans="2:7" x14ac:dyDescent="0.35">
      <c r="B144" s="27" t="s">
        <v>138</v>
      </c>
      <c r="C144" s="61">
        <v>0</v>
      </c>
      <c r="D144" s="61">
        <v>356</v>
      </c>
      <c r="E144" s="61">
        <v>0</v>
      </c>
      <c r="F144" s="61">
        <v>0</v>
      </c>
      <c r="G144" s="62">
        <f t="shared" si="4"/>
        <v>356</v>
      </c>
    </row>
    <row r="145" spans="2:7" x14ac:dyDescent="0.35">
      <c r="B145" s="27" t="s">
        <v>143</v>
      </c>
      <c r="C145" s="61">
        <v>0</v>
      </c>
      <c r="D145" s="61">
        <v>0</v>
      </c>
      <c r="E145" s="61">
        <v>0</v>
      </c>
      <c r="F145" s="61">
        <v>356</v>
      </c>
      <c r="G145" s="62">
        <f t="shared" si="4"/>
        <v>356</v>
      </c>
    </row>
    <row r="146" spans="2:7" x14ac:dyDescent="0.35">
      <c r="B146" s="27" t="s">
        <v>215</v>
      </c>
      <c r="C146" s="61">
        <v>0</v>
      </c>
      <c r="D146" s="61">
        <v>308.3</v>
      </c>
      <c r="E146" s="61">
        <v>0</v>
      </c>
      <c r="F146" s="61">
        <v>0</v>
      </c>
      <c r="G146" s="62">
        <f t="shared" si="4"/>
        <v>308.3</v>
      </c>
    </row>
    <row r="147" spans="2:7" x14ac:dyDescent="0.35">
      <c r="B147" s="27" t="s">
        <v>567</v>
      </c>
      <c r="C147" s="61">
        <v>0</v>
      </c>
      <c r="D147" s="61">
        <v>0</v>
      </c>
      <c r="E147" s="61">
        <v>290.5</v>
      </c>
      <c r="F147" s="61">
        <v>0</v>
      </c>
      <c r="G147" s="62">
        <f t="shared" si="4"/>
        <v>290.5</v>
      </c>
    </row>
    <row r="148" spans="2:7" x14ac:dyDescent="0.35">
      <c r="B148" s="27" t="s">
        <v>250</v>
      </c>
      <c r="C148" s="61">
        <v>0</v>
      </c>
      <c r="D148" s="61">
        <v>0</v>
      </c>
      <c r="E148" s="61">
        <v>265.44</v>
      </c>
      <c r="F148" s="61">
        <v>0</v>
      </c>
      <c r="G148" s="62">
        <f t="shared" si="4"/>
        <v>265.44</v>
      </c>
    </row>
    <row r="149" spans="2:7" x14ac:dyDescent="0.35">
      <c r="B149" s="27" t="s">
        <v>129</v>
      </c>
      <c r="C149" s="61">
        <v>0</v>
      </c>
      <c r="D149" s="61">
        <v>0</v>
      </c>
      <c r="E149" s="61">
        <v>251</v>
      </c>
      <c r="F149" s="61">
        <v>0</v>
      </c>
      <c r="G149" s="62">
        <f t="shared" si="4"/>
        <v>251</v>
      </c>
    </row>
    <row r="150" spans="2:7" x14ac:dyDescent="0.35">
      <c r="B150" s="27" t="s">
        <v>111</v>
      </c>
      <c r="C150" s="61">
        <v>0</v>
      </c>
      <c r="D150" s="61">
        <v>210</v>
      </c>
      <c r="E150" s="61">
        <v>0</v>
      </c>
      <c r="F150" s="61">
        <v>0</v>
      </c>
      <c r="G150" s="62">
        <f t="shared" si="4"/>
        <v>210</v>
      </c>
    </row>
    <row r="151" spans="2:7" x14ac:dyDescent="0.35">
      <c r="B151" s="27" t="s">
        <v>563</v>
      </c>
      <c r="C151" s="61">
        <v>0</v>
      </c>
      <c r="D151" s="61">
        <v>209</v>
      </c>
      <c r="E151" s="61">
        <v>0</v>
      </c>
      <c r="F151" s="61">
        <v>0</v>
      </c>
      <c r="G151" s="62">
        <f t="shared" si="4"/>
        <v>209</v>
      </c>
    </row>
    <row r="152" spans="2:7" x14ac:dyDescent="0.35">
      <c r="B152" s="27" t="s">
        <v>553</v>
      </c>
      <c r="C152" s="61">
        <v>0</v>
      </c>
      <c r="D152" s="61">
        <v>181.75</v>
      </c>
      <c r="E152" s="61">
        <v>0</v>
      </c>
      <c r="F152" s="61">
        <v>18.5</v>
      </c>
      <c r="G152" s="62">
        <f t="shared" si="4"/>
        <v>200.25</v>
      </c>
    </row>
    <row r="153" spans="2:7" x14ac:dyDescent="0.35">
      <c r="B153" s="27" t="s">
        <v>557</v>
      </c>
      <c r="C153" s="61">
        <v>0</v>
      </c>
      <c r="D153" s="61">
        <v>124.94</v>
      </c>
      <c r="E153" s="61">
        <v>71.55</v>
      </c>
      <c r="F153" s="61">
        <v>0</v>
      </c>
      <c r="G153" s="62">
        <f t="shared" si="4"/>
        <v>196.49</v>
      </c>
    </row>
    <row r="154" spans="2:7" x14ac:dyDescent="0.35">
      <c r="B154" s="27" t="s">
        <v>220</v>
      </c>
      <c r="C154" s="61">
        <v>0</v>
      </c>
      <c r="D154" s="61">
        <v>101.5</v>
      </c>
      <c r="E154" s="61">
        <v>66</v>
      </c>
      <c r="F154" s="61">
        <v>0</v>
      </c>
      <c r="G154" s="62">
        <f t="shared" si="4"/>
        <v>167.5</v>
      </c>
    </row>
    <row r="155" spans="2:7" ht="31.5" x14ac:dyDescent="0.35">
      <c r="B155" s="27" t="s">
        <v>560</v>
      </c>
      <c r="C155" s="61">
        <v>0</v>
      </c>
      <c r="D155" s="61">
        <v>50</v>
      </c>
      <c r="E155" s="61">
        <v>0</v>
      </c>
      <c r="F155" s="61">
        <v>109</v>
      </c>
      <c r="G155" s="62">
        <f t="shared" si="4"/>
        <v>159</v>
      </c>
    </row>
    <row r="156" spans="2:7" ht="21" x14ac:dyDescent="0.35">
      <c r="B156" s="27" t="s">
        <v>155</v>
      </c>
      <c r="C156" s="61">
        <v>0</v>
      </c>
      <c r="D156" s="61">
        <v>0</v>
      </c>
      <c r="E156" s="61">
        <v>0</v>
      </c>
      <c r="F156" s="61">
        <v>142</v>
      </c>
      <c r="G156" s="62">
        <f t="shared" si="4"/>
        <v>142</v>
      </c>
    </row>
    <row r="157" spans="2:7" ht="21" x14ac:dyDescent="0.35">
      <c r="B157" s="27" t="s">
        <v>193</v>
      </c>
      <c r="C157" s="61">
        <v>138</v>
      </c>
      <c r="D157" s="61">
        <v>0</v>
      </c>
      <c r="E157" s="61">
        <v>0</v>
      </c>
      <c r="F157" s="61">
        <v>0</v>
      </c>
      <c r="G157" s="62">
        <f t="shared" si="4"/>
        <v>138</v>
      </c>
    </row>
    <row r="158" spans="2:7" x14ac:dyDescent="0.35">
      <c r="B158" s="27" t="s">
        <v>206</v>
      </c>
      <c r="C158" s="61">
        <v>0</v>
      </c>
      <c r="D158" s="61">
        <v>67</v>
      </c>
      <c r="E158" s="61">
        <v>63</v>
      </c>
      <c r="F158" s="61">
        <v>0</v>
      </c>
      <c r="G158" s="62">
        <f t="shared" si="4"/>
        <v>130</v>
      </c>
    </row>
    <row r="159" spans="2:7" x14ac:dyDescent="0.35">
      <c r="B159" s="27" t="s">
        <v>130</v>
      </c>
      <c r="C159" s="61">
        <v>0</v>
      </c>
      <c r="D159" s="61">
        <v>0</v>
      </c>
      <c r="E159" s="61">
        <v>0</v>
      </c>
      <c r="F159" s="61">
        <v>118</v>
      </c>
      <c r="G159" s="62">
        <f t="shared" si="4"/>
        <v>118</v>
      </c>
    </row>
    <row r="160" spans="2:7" x14ac:dyDescent="0.35">
      <c r="B160" s="27" t="s">
        <v>214</v>
      </c>
      <c r="C160" s="61">
        <v>0</v>
      </c>
      <c r="D160" s="61">
        <v>0</v>
      </c>
      <c r="E160" s="61">
        <v>114.1</v>
      </c>
      <c r="F160" s="61">
        <v>0</v>
      </c>
      <c r="G160" s="62">
        <f t="shared" si="4"/>
        <v>114.1</v>
      </c>
    </row>
    <row r="161" spans="2:7" x14ac:dyDescent="0.35">
      <c r="B161" s="27" t="s">
        <v>232</v>
      </c>
      <c r="C161" s="61">
        <v>0</v>
      </c>
      <c r="D161" s="61">
        <v>0</v>
      </c>
      <c r="E161" s="61">
        <v>108.7</v>
      </c>
      <c r="F161" s="61">
        <v>0</v>
      </c>
      <c r="G161" s="62">
        <f t="shared" si="4"/>
        <v>108.7</v>
      </c>
    </row>
    <row r="162" spans="2:7" x14ac:dyDescent="0.35">
      <c r="B162" s="27" t="s">
        <v>113</v>
      </c>
      <c r="C162" s="61">
        <v>0</v>
      </c>
      <c r="D162" s="61">
        <v>7.1</v>
      </c>
      <c r="E162" s="61">
        <v>81.010000000000005</v>
      </c>
      <c r="F162" s="61">
        <v>16.5</v>
      </c>
      <c r="G162" s="62">
        <f t="shared" si="4"/>
        <v>104.61</v>
      </c>
    </row>
    <row r="163" spans="2:7" x14ac:dyDescent="0.35">
      <c r="B163" s="27" t="s">
        <v>564</v>
      </c>
      <c r="C163" s="61">
        <v>0</v>
      </c>
      <c r="D163" s="61">
        <v>0</v>
      </c>
      <c r="E163" s="61">
        <v>0</v>
      </c>
      <c r="F163" s="61">
        <v>96.6</v>
      </c>
      <c r="G163" s="62">
        <f t="shared" si="4"/>
        <v>96.6</v>
      </c>
    </row>
    <row r="164" spans="2:7" x14ac:dyDescent="0.35">
      <c r="B164" s="27" t="s">
        <v>213</v>
      </c>
      <c r="C164" s="61">
        <v>19.3</v>
      </c>
      <c r="D164" s="61">
        <v>52.1</v>
      </c>
      <c r="E164" s="61">
        <v>0</v>
      </c>
      <c r="F164" s="61">
        <v>0</v>
      </c>
      <c r="G164" s="62">
        <f t="shared" si="4"/>
        <v>71.400000000000006</v>
      </c>
    </row>
    <row r="165" spans="2:7" x14ac:dyDescent="0.35">
      <c r="B165" s="27" t="s">
        <v>207</v>
      </c>
      <c r="C165" s="61">
        <v>66</v>
      </c>
      <c r="D165" s="61">
        <v>0</v>
      </c>
      <c r="E165" s="61">
        <v>5</v>
      </c>
      <c r="F165" s="61">
        <v>0</v>
      </c>
      <c r="G165" s="62">
        <f t="shared" si="4"/>
        <v>71</v>
      </c>
    </row>
    <row r="166" spans="2:7" x14ac:dyDescent="0.35">
      <c r="B166" s="27" t="s">
        <v>565</v>
      </c>
      <c r="C166" s="61">
        <v>0</v>
      </c>
      <c r="D166" s="61">
        <v>0</v>
      </c>
      <c r="E166" s="61">
        <v>50.5</v>
      </c>
      <c r="F166" s="61">
        <v>0</v>
      </c>
      <c r="G166" s="62">
        <f t="shared" si="4"/>
        <v>50.5</v>
      </c>
    </row>
    <row r="167" spans="2:7" ht="21" x14ac:dyDescent="0.35">
      <c r="B167" s="27" t="s">
        <v>156</v>
      </c>
      <c r="C167" s="61">
        <v>24.5</v>
      </c>
      <c r="D167" s="61">
        <v>0</v>
      </c>
      <c r="E167" s="61">
        <v>0</v>
      </c>
      <c r="F167" s="61">
        <v>24.5</v>
      </c>
      <c r="G167" s="62">
        <f t="shared" ref="G167:G171" si="5">SUM(C167:F167)</f>
        <v>49</v>
      </c>
    </row>
    <row r="168" spans="2:7" x14ac:dyDescent="0.35">
      <c r="B168" s="27" t="s">
        <v>566</v>
      </c>
      <c r="C168" s="61">
        <v>0</v>
      </c>
      <c r="D168" s="61">
        <v>0</v>
      </c>
      <c r="E168" s="61">
        <v>0</v>
      </c>
      <c r="F168" s="61">
        <v>46</v>
      </c>
      <c r="G168" s="62">
        <f t="shared" si="5"/>
        <v>46</v>
      </c>
    </row>
    <row r="169" spans="2:7" x14ac:dyDescent="0.35">
      <c r="B169" s="27" t="s">
        <v>245</v>
      </c>
      <c r="C169" s="61">
        <v>2.6</v>
      </c>
      <c r="D169" s="61">
        <v>0</v>
      </c>
      <c r="E169" s="61">
        <v>0</v>
      </c>
      <c r="F169" s="61">
        <v>30</v>
      </c>
      <c r="G169" s="62">
        <f t="shared" si="5"/>
        <v>32.6</v>
      </c>
    </row>
    <row r="170" spans="2:7" x14ac:dyDescent="0.35">
      <c r="B170" s="27" t="s">
        <v>182</v>
      </c>
      <c r="C170" s="61">
        <v>0</v>
      </c>
      <c r="D170" s="61">
        <v>21.5</v>
      </c>
      <c r="E170" s="61">
        <v>0</v>
      </c>
      <c r="F170" s="61">
        <v>0</v>
      </c>
      <c r="G170" s="62">
        <f t="shared" si="5"/>
        <v>21.5</v>
      </c>
    </row>
    <row r="171" spans="2:7" x14ac:dyDescent="0.35">
      <c r="B171" s="27" t="s">
        <v>157</v>
      </c>
      <c r="C171" s="61">
        <v>0</v>
      </c>
      <c r="D171" s="61">
        <v>15</v>
      </c>
      <c r="E171" s="61">
        <v>0</v>
      </c>
      <c r="F171" s="61">
        <v>0</v>
      </c>
      <c r="G171" s="62">
        <f t="shared" si="5"/>
        <v>15</v>
      </c>
    </row>
    <row r="172" spans="2:7" x14ac:dyDescent="0.35">
      <c r="C172" s="31">
        <f>SUM(C8:C171)</f>
        <v>610227.1100000001</v>
      </c>
      <c r="D172" s="31">
        <f t="shared" ref="D172:G172" si="6">SUM(D8:D171)</f>
        <v>2599925.0499999989</v>
      </c>
      <c r="E172" s="31">
        <f t="shared" si="6"/>
        <v>3574847.8400000008</v>
      </c>
      <c r="F172" s="31">
        <f t="shared" si="6"/>
        <v>11953216.839999996</v>
      </c>
      <c r="G172" s="31">
        <f t="shared" si="6"/>
        <v>18738216.840000026</v>
      </c>
    </row>
  </sheetData>
  <autoFilter ref="B6:G6" xr:uid="{66C28926-959C-4E57-97AB-9439CAC1670A}">
    <sortState xmlns:xlrd2="http://schemas.microsoft.com/office/spreadsheetml/2017/richdata2" ref="B7:G171">
      <sortCondition descending="1" ref="G6"/>
    </sortState>
  </autoFilter>
  <mergeCells count="1">
    <mergeCell ref="B2:M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5464B-D2FE-40F8-887B-78D5AB967667}">
  <dimension ref="A1:N119"/>
  <sheetViews>
    <sheetView zoomScale="70" zoomScaleNormal="70" workbookViewId="0">
      <selection activeCell="C119" sqref="C119:G119"/>
    </sheetView>
  </sheetViews>
  <sheetFormatPr baseColWidth="10" defaultColWidth="11.54296875" defaultRowHeight="14.5" x14ac:dyDescent="0.35"/>
  <cols>
    <col min="1" max="1" width="2" style="31" customWidth="1"/>
    <col min="2" max="2" width="69.453125" style="17" customWidth="1"/>
    <col min="3" max="3" width="11.54296875" style="17"/>
    <col min="4" max="4" width="10" style="17" customWidth="1"/>
    <col min="5" max="5" width="9" style="17" customWidth="1"/>
    <col min="6" max="6" width="8.08984375" style="23" customWidth="1"/>
    <col min="7" max="7" width="8.1796875" style="17" customWidth="1"/>
    <col min="8" max="16384" width="11.54296875" style="17"/>
  </cols>
  <sheetData>
    <row r="1" spans="1:14" ht="15" thickBot="1" x14ac:dyDescent="0.4">
      <c r="A1" s="30"/>
      <c r="F1" s="17"/>
    </row>
    <row r="2" spans="1:14" x14ac:dyDescent="0.35">
      <c r="A2" s="30"/>
      <c r="B2" s="91" t="s">
        <v>542</v>
      </c>
      <c r="C2" s="92"/>
      <c r="D2" s="92"/>
      <c r="E2" s="92"/>
      <c r="F2" s="92"/>
      <c r="G2" s="92"/>
      <c r="H2" s="92"/>
      <c r="I2" s="92"/>
      <c r="J2" s="92"/>
      <c r="K2" s="92"/>
      <c r="L2" s="92"/>
      <c r="M2" s="93"/>
      <c r="N2" s="18"/>
    </row>
    <row r="3" spans="1:14" x14ac:dyDescent="0.35">
      <c r="A3" s="30"/>
      <c r="B3" s="94"/>
      <c r="C3" s="95"/>
      <c r="D3" s="95"/>
      <c r="E3" s="95"/>
      <c r="F3" s="95"/>
      <c r="G3" s="95"/>
      <c r="H3" s="95"/>
      <c r="I3" s="95"/>
      <c r="J3" s="95"/>
      <c r="K3" s="95"/>
      <c r="L3" s="95"/>
      <c r="M3" s="96"/>
      <c r="N3" s="18"/>
    </row>
    <row r="4" spans="1:14" ht="15" thickBot="1" x14ac:dyDescent="0.4">
      <c r="A4" s="30"/>
      <c r="B4" s="97"/>
      <c r="C4" s="98"/>
      <c r="D4" s="98"/>
      <c r="E4" s="98"/>
      <c r="F4" s="98"/>
      <c r="G4" s="98"/>
      <c r="H4" s="98"/>
      <c r="I4" s="98"/>
      <c r="J4" s="98"/>
      <c r="K4" s="98"/>
      <c r="L4" s="98"/>
      <c r="M4" s="99"/>
      <c r="N4" s="18"/>
    </row>
    <row r="5" spans="1:14" x14ac:dyDescent="0.35">
      <c r="A5" s="30"/>
      <c r="F5" s="17"/>
    </row>
    <row r="6" spans="1:14" ht="21" x14ac:dyDescent="0.35">
      <c r="B6" s="38" t="s">
        <v>0</v>
      </c>
      <c r="C6" s="38" t="s">
        <v>310</v>
      </c>
      <c r="D6" s="38" t="s">
        <v>311</v>
      </c>
      <c r="E6" s="38" t="s">
        <v>1</v>
      </c>
      <c r="F6" s="38" t="s">
        <v>511</v>
      </c>
      <c r="G6" s="38" t="s">
        <v>512</v>
      </c>
    </row>
    <row r="7" spans="1:14" x14ac:dyDescent="0.35">
      <c r="B7" s="24" t="s">
        <v>4</v>
      </c>
      <c r="C7" s="61">
        <v>588705.87</v>
      </c>
      <c r="D7" s="61">
        <v>21521.24</v>
      </c>
      <c r="E7" s="61">
        <v>0</v>
      </c>
      <c r="F7" s="62">
        <f t="shared" ref="F7:F38" si="0">SUM(C7:E7)</f>
        <v>610227.11</v>
      </c>
      <c r="G7" s="62">
        <f>F7/1000</f>
        <v>610.22711000000004</v>
      </c>
    </row>
    <row r="8" spans="1:14" ht="21" x14ac:dyDescent="0.35">
      <c r="A8" s="31" t="s">
        <v>313</v>
      </c>
      <c r="B8" s="27" t="s">
        <v>582</v>
      </c>
      <c r="C8" s="61">
        <v>501842</v>
      </c>
      <c r="D8" s="61">
        <v>0</v>
      </c>
      <c r="E8" s="61">
        <v>0</v>
      </c>
      <c r="F8" s="62">
        <f t="shared" si="0"/>
        <v>501842</v>
      </c>
      <c r="G8" s="62">
        <f t="shared" ref="G8:G71" si="1">F8/1000</f>
        <v>501.84199999999998</v>
      </c>
    </row>
    <row r="9" spans="1:14" ht="52.5" x14ac:dyDescent="0.35">
      <c r="A9" s="31" t="s">
        <v>330</v>
      </c>
      <c r="B9" s="101" t="s">
        <v>66</v>
      </c>
      <c r="C9" s="102">
        <v>31794.03</v>
      </c>
      <c r="D9" s="102">
        <v>0</v>
      </c>
      <c r="E9" s="102">
        <v>0</v>
      </c>
      <c r="F9" s="62">
        <f t="shared" si="0"/>
        <v>31794.03</v>
      </c>
      <c r="G9" s="62">
        <f t="shared" si="1"/>
        <v>31.794029999999999</v>
      </c>
    </row>
    <row r="10" spans="1:14" x14ac:dyDescent="0.35">
      <c r="A10" s="31" t="s">
        <v>351</v>
      </c>
      <c r="B10" s="101" t="s">
        <v>39</v>
      </c>
      <c r="C10" s="102">
        <v>24598</v>
      </c>
      <c r="D10" s="102">
        <v>0</v>
      </c>
      <c r="E10" s="102">
        <v>0</v>
      </c>
      <c r="F10" s="62">
        <f t="shared" si="0"/>
        <v>24598</v>
      </c>
      <c r="G10" s="62">
        <f t="shared" si="1"/>
        <v>24.597999999999999</v>
      </c>
    </row>
    <row r="11" spans="1:14" ht="21" x14ac:dyDescent="0.35">
      <c r="A11" s="31" t="s">
        <v>318</v>
      </c>
      <c r="B11" s="101" t="s">
        <v>35</v>
      </c>
      <c r="C11" s="102">
        <v>4328.92</v>
      </c>
      <c r="D11" s="102">
        <v>7273</v>
      </c>
      <c r="E11" s="102">
        <v>0</v>
      </c>
      <c r="F11" s="62">
        <f t="shared" si="0"/>
        <v>11601.92</v>
      </c>
      <c r="G11" s="62">
        <f t="shared" si="1"/>
        <v>11.60192</v>
      </c>
    </row>
    <row r="12" spans="1:14" x14ac:dyDescent="0.35">
      <c r="A12" s="31" t="s">
        <v>435</v>
      </c>
      <c r="B12" s="101" t="s">
        <v>19</v>
      </c>
      <c r="C12" s="102">
        <v>368</v>
      </c>
      <c r="D12" s="102">
        <v>5789.94</v>
      </c>
      <c r="E12" s="102">
        <v>0</v>
      </c>
      <c r="F12" s="62">
        <f t="shared" si="0"/>
        <v>6157.94</v>
      </c>
      <c r="G12" s="62">
        <f t="shared" si="1"/>
        <v>6.15794</v>
      </c>
    </row>
    <row r="13" spans="1:14" x14ac:dyDescent="0.35">
      <c r="A13" s="31" t="s">
        <v>316</v>
      </c>
      <c r="B13" s="101" t="s">
        <v>40</v>
      </c>
      <c r="C13" s="102">
        <v>4159.03</v>
      </c>
      <c r="D13" s="102">
        <v>1445.5</v>
      </c>
      <c r="E13" s="102">
        <v>0</v>
      </c>
      <c r="F13" s="62">
        <f t="shared" si="0"/>
        <v>5604.53</v>
      </c>
      <c r="G13" s="62">
        <f t="shared" si="1"/>
        <v>5.6045299999999996</v>
      </c>
    </row>
    <row r="14" spans="1:14" ht="31.5" x14ac:dyDescent="0.35">
      <c r="A14" s="31" t="s">
        <v>356</v>
      </c>
      <c r="B14" s="101" t="s">
        <v>65</v>
      </c>
      <c r="C14" s="102">
        <v>5270.55</v>
      </c>
      <c r="D14" s="102">
        <v>0</v>
      </c>
      <c r="E14" s="102">
        <v>0</v>
      </c>
      <c r="F14" s="62">
        <f t="shared" si="0"/>
        <v>5270.55</v>
      </c>
      <c r="G14" s="62">
        <f t="shared" si="1"/>
        <v>5.2705500000000001</v>
      </c>
    </row>
    <row r="15" spans="1:14" x14ac:dyDescent="0.35">
      <c r="A15" s="31" t="s">
        <v>438</v>
      </c>
      <c r="B15" s="101" t="s">
        <v>28</v>
      </c>
      <c r="C15" s="102">
        <v>225.3</v>
      </c>
      <c r="D15" s="102">
        <v>2500</v>
      </c>
      <c r="E15" s="102">
        <v>0</v>
      </c>
      <c r="F15" s="62">
        <f t="shared" si="0"/>
        <v>2725.3</v>
      </c>
      <c r="G15" s="62">
        <f t="shared" si="1"/>
        <v>2.7253000000000003</v>
      </c>
    </row>
    <row r="16" spans="1:14" ht="31.5" x14ac:dyDescent="0.35">
      <c r="A16" s="31" t="s">
        <v>550</v>
      </c>
      <c r="B16" s="101" t="s">
        <v>527</v>
      </c>
      <c r="C16" s="102">
        <v>2571</v>
      </c>
      <c r="D16" s="102">
        <v>0</v>
      </c>
      <c r="E16" s="102">
        <v>0</v>
      </c>
      <c r="F16" s="62">
        <f t="shared" si="0"/>
        <v>2571</v>
      </c>
      <c r="G16" s="62">
        <f t="shared" si="1"/>
        <v>2.5710000000000002</v>
      </c>
    </row>
    <row r="17" spans="1:7" x14ac:dyDescent="0.35">
      <c r="A17" s="31" t="s">
        <v>350</v>
      </c>
      <c r="B17" s="101" t="s">
        <v>43</v>
      </c>
      <c r="C17" s="102">
        <v>2466.4899999999998</v>
      </c>
      <c r="D17" s="102">
        <v>0</v>
      </c>
      <c r="E17" s="102">
        <v>0</v>
      </c>
      <c r="F17" s="62">
        <f t="shared" si="0"/>
        <v>2466.4899999999998</v>
      </c>
      <c r="G17" s="62">
        <f t="shared" si="1"/>
        <v>2.4664899999999998</v>
      </c>
    </row>
    <row r="18" spans="1:7" x14ac:dyDescent="0.35">
      <c r="B18" s="101" t="s">
        <v>26</v>
      </c>
      <c r="C18" s="102">
        <v>515</v>
      </c>
      <c r="D18" s="102">
        <v>1721</v>
      </c>
      <c r="E18" s="102">
        <v>0</v>
      </c>
      <c r="F18" s="62">
        <f t="shared" si="0"/>
        <v>2236</v>
      </c>
      <c r="G18" s="62">
        <f t="shared" si="1"/>
        <v>2.2360000000000002</v>
      </c>
    </row>
    <row r="19" spans="1:7" x14ac:dyDescent="0.35">
      <c r="B19" s="101" t="s">
        <v>47</v>
      </c>
      <c r="C19" s="102">
        <v>2141.98</v>
      </c>
      <c r="D19" s="102">
        <v>0</v>
      </c>
      <c r="E19" s="102">
        <v>0</v>
      </c>
      <c r="F19" s="62">
        <f t="shared" si="0"/>
        <v>2141.98</v>
      </c>
      <c r="G19" s="62">
        <f t="shared" si="1"/>
        <v>2.1419800000000002</v>
      </c>
    </row>
    <row r="20" spans="1:7" x14ac:dyDescent="0.35">
      <c r="B20" s="101" t="s">
        <v>29</v>
      </c>
      <c r="C20" s="102">
        <v>0</v>
      </c>
      <c r="D20" s="102">
        <v>1919</v>
      </c>
      <c r="E20" s="102">
        <v>0</v>
      </c>
      <c r="F20" s="62">
        <f t="shared" si="0"/>
        <v>1919</v>
      </c>
      <c r="G20" s="62">
        <f t="shared" si="1"/>
        <v>1.919</v>
      </c>
    </row>
    <row r="21" spans="1:7" ht="21" x14ac:dyDescent="0.35">
      <c r="B21" s="101" t="s">
        <v>27</v>
      </c>
      <c r="C21" s="102">
        <v>1698.58</v>
      </c>
      <c r="D21" s="102">
        <v>0</v>
      </c>
      <c r="E21" s="102">
        <v>0</v>
      </c>
      <c r="F21" s="62">
        <f t="shared" si="0"/>
        <v>1698.58</v>
      </c>
      <c r="G21" s="62">
        <f t="shared" si="1"/>
        <v>1.69858</v>
      </c>
    </row>
    <row r="22" spans="1:7" ht="42" x14ac:dyDescent="0.35">
      <c r="B22" s="101" t="s">
        <v>99</v>
      </c>
      <c r="C22" s="102">
        <v>1398.1</v>
      </c>
      <c r="D22" s="102">
        <v>0</v>
      </c>
      <c r="E22" s="102">
        <v>0</v>
      </c>
      <c r="F22" s="62">
        <f t="shared" si="0"/>
        <v>1398.1</v>
      </c>
      <c r="G22" s="62">
        <f t="shared" si="1"/>
        <v>1.3980999999999999</v>
      </c>
    </row>
    <row r="23" spans="1:7" ht="21" x14ac:dyDescent="0.35">
      <c r="B23" s="101" t="s">
        <v>45</v>
      </c>
      <c r="C23" s="102">
        <v>1260</v>
      </c>
      <c r="D23" s="102">
        <v>0</v>
      </c>
      <c r="E23" s="102">
        <v>0</v>
      </c>
      <c r="F23" s="62">
        <f t="shared" si="0"/>
        <v>1260</v>
      </c>
      <c r="G23" s="62">
        <f t="shared" si="1"/>
        <v>1.26</v>
      </c>
    </row>
    <row r="24" spans="1:7" ht="21" x14ac:dyDescent="0.35">
      <c r="B24" s="101" t="s">
        <v>20</v>
      </c>
      <c r="C24" s="102">
        <v>1020.14</v>
      </c>
      <c r="D24" s="102">
        <v>0</v>
      </c>
      <c r="E24" s="102">
        <v>0</v>
      </c>
      <c r="F24" s="62">
        <f t="shared" si="0"/>
        <v>1020.14</v>
      </c>
      <c r="G24" s="62">
        <f t="shared" si="1"/>
        <v>1.02014</v>
      </c>
    </row>
    <row r="25" spans="1:7" x14ac:dyDescent="0.35">
      <c r="B25" s="101" t="s">
        <v>49</v>
      </c>
      <c r="C25" s="102">
        <v>0</v>
      </c>
      <c r="D25" s="102">
        <v>734.6</v>
      </c>
      <c r="E25" s="102">
        <v>0</v>
      </c>
      <c r="F25" s="62">
        <f t="shared" si="0"/>
        <v>734.6</v>
      </c>
      <c r="G25" s="62">
        <f t="shared" si="1"/>
        <v>0.73460000000000003</v>
      </c>
    </row>
    <row r="26" spans="1:7" ht="31.5" x14ac:dyDescent="0.35">
      <c r="B26" s="101" t="s">
        <v>59</v>
      </c>
      <c r="C26" s="102">
        <v>599.76</v>
      </c>
      <c r="D26" s="102">
        <v>0</v>
      </c>
      <c r="E26" s="102">
        <v>0</v>
      </c>
      <c r="F26" s="62">
        <f t="shared" si="0"/>
        <v>599.76</v>
      </c>
      <c r="G26" s="62">
        <f t="shared" si="1"/>
        <v>0.59975999999999996</v>
      </c>
    </row>
    <row r="27" spans="1:7" ht="21" x14ac:dyDescent="0.35">
      <c r="B27" s="101" t="s">
        <v>46</v>
      </c>
      <c r="C27" s="102">
        <v>283.81</v>
      </c>
      <c r="D27" s="102">
        <v>0</v>
      </c>
      <c r="E27" s="102">
        <v>0</v>
      </c>
      <c r="F27" s="62">
        <f t="shared" si="0"/>
        <v>283.81</v>
      </c>
      <c r="G27" s="62">
        <f t="shared" si="1"/>
        <v>0.28381000000000001</v>
      </c>
    </row>
    <row r="28" spans="1:7" x14ac:dyDescent="0.35">
      <c r="B28" s="101" t="s">
        <v>61</v>
      </c>
      <c r="C28" s="102">
        <v>260</v>
      </c>
      <c r="D28" s="102">
        <v>0</v>
      </c>
      <c r="E28" s="102">
        <v>0</v>
      </c>
      <c r="F28" s="62">
        <f t="shared" si="0"/>
        <v>260</v>
      </c>
      <c r="G28" s="62">
        <f t="shared" si="1"/>
        <v>0.26</v>
      </c>
    </row>
    <row r="29" spans="1:7" ht="21" x14ac:dyDescent="0.35">
      <c r="B29" s="101" t="s">
        <v>73</v>
      </c>
      <c r="C29" s="102">
        <v>220</v>
      </c>
      <c r="D29" s="102">
        <v>0</v>
      </c>
      <c r="E29" s="102">
        <v>0</v>
      </c>
      <c r="F29" s="62">
        <f t="shared" si="0"/>
        <v>220</v>
      </c>
      <c r="G29" s="62">
        <f t="shared" si="1"/>
        <v>0.22</v>
      </c>
    </row>
    <row r="30" spans="1:7" x14ac:dyDescent="0.35">
      <c r="B30" s="101" t="s">
        <v>6</v>
      </c>
      <c r="C30" s="102">
        <v>210.95</v>
      </c>
      <c r="D30" s="102">
        <v>0</v>
      </c>
      <c r="E30" s="102">
        <v>0</v>
      </c>
      <c r="F30" s="62">
        <f t="shared" si="0"/>
        <v>210.95</v>
      </c>
      <c r="G30" s="62">
        <f t="shared" si="1"/>
        <v>0.21095</v>
      </c>
    </row>
    <row r="31" spans="1:7" x14ac:dyDescent="0.35">
      <c r="B31" s="101" t="s">
        <v>95</v>
      </c>
      <c r="C31" s="102">
        <v>178.04</v>
      </c>
      <c r="D31" s="102">
        <v>0</v>
      </c>
      <c r="E31" s="102">
        <v>0</v>
      </c>
      <c r="F31" s="62">
        <f t="shared" si="0"/>
        <v>178.04</v>
      </c>
      <c r="G31" s="62">
        <f t="shared" si="1"/>
        <v>0.17804</v>
      </c>
    </row>
    <row r="32" spans="1:7" x14ac:dyDescent="0.35">
      <c r="B32" s="101" t="s">
        <v>64</v>
      </c>
      <c r="C32" s="102">
        <v>165.65</v>
      </c>
      <c r="D32" s="102">
        <v>0</v>
      </c>
      <c r="E32" s="102">
        <v>0</v>
      </c>
      <c r="F32" s="62">
        <f t="shared" si="0"/>
        <v>165.65</v>
      </c>
      <c r="G32" s="62">
        <f t="shared" si="1"/>
        <v>0.16565000000000002</v>
      </c>
    </row>
    <row r="33" spans="2:7" x14ac:dyDescent="0.35">
      <c r="B33" s="101" t="s">
        <v>42</v>
      </c>
      <c r="C33" s="102">
        <v>155</v>
      </c>
      <c r="D33" s="102">
        <v>0</v>
      </c>
      <c r="E33" s="102">
        <v>0</v>
      </c>
      <c r="F33" s="62">
        <f t="shared" si="0"/>
        <v>155</v>
      </c>
      <c r="G33" s="62">
        <f t="shared" si="1"/>
        <v>0.155</v>
      </c>
    </row>
    <row r="34" spans="2:7" ht="21" x14ac:dyDescent="0.35">
      <c r="B34" s="101" t="s">
        <v>100</v>
      </c>
      <c r="C34" s="102">
        <v>105.62</v>
      </c>
      <c r="D34" s="102">
        <v>49.2</v>
      </c>
      <c r="E34" s="102">
        <v>0</v>
      </c>
      <c r="F34" s="62">
        <f t="shared" si="0"/>
        <v>154.82</v>
      </c>
      <c r="G34" s="62">
        <f t="shared" si="1"/>
        <v>0.15481999999999999</v>
      </c>
    </row>
    <row r="35" spans="2:7" ht="21" x14ac:dyDescent="0.35">
      <c r="B35" s="101" t="s">
        <v>63</v>
      </c>
      <c r="C35" s="102">
        <v>140</v>
      </c>
      <c r="D35" s="102">
        <v>0</v>
      </c>
      <c r="E35" s="102">
        <v>0</v>
      </c>
      <c r="F35" s="62">
        <f t="shared" si="0"/>
        <v>140</v>
      </c>
      <c r="G35" s="62">
        <f t="shared" si="1"/>
        <v>0.14000000000000001</v>
      </c>
    </row>
    <row r="36" spans="2:7" ht="21" x14ac:dyDescent="0.35">
      <c r="B36" s="101" t="s">
        <v>24</v>
      </c>
      <c r="C36" s="102">
        <v>129.6</v>
      </c>
      <c r="D36" s="102">
        <v>0</v>
      </c>
      <c r="E36" s="102">
        <v>0</v>
      </c>
      <c r="F36" s="62">
        <f t="shared" si="0"/>
        <v>129.6</v>
      </c>
      <c r="G36" s="62">
        <f t="shared" si="1"/>
        <v>0.12959999999999999</v>
      </c>
    </row>
    <row r="37" spans="2:7" ht="21" x14ac:dyDescent="0.35">
      <c r="B37" s="101" t="s">
        <v>80</v>
      </c>
      <c r="C37" s="102">
        <v>118.5</v>
      </c>
      <c r="D37" s="102">
        <v>0</v>
      </c>
      <c r="E37" s="102">
        <v>0</v>
      </c>
      <c r="F37" s="62">
        <f t="shared" si="0"/>
        <v>118.5</v>
      </c>
      <c r="G37" s="62">
        <f t="shared" si="1"/>
        <v>0.11849999999999999</v>
      </c>
    </row>
    <row r="38" spans="2:7" ht="21" x14ac:dyDescent="0.35">
      <c r="B38" s="101" t="s">
        <v>33</v>
      </c>
      <c r="C38" s="102">
        <v>96.8</v>
      </c>
      <c r="D38" s="102">
        <v>0</v>
      </c>
      <c r="E38" s="102">
        <v>0</v>
      </c>
      <c r="F38" s="62">
        <f t="shared" si="0"/>
        <v>96.8</v>
      </c>
      <c r="G38" s="62">
        <f t="shared" si="1"/>
        <v>9.6799999999999997E-2</v>
      </c>
    </row>
    <row r="39" spans="2:7" ht="31.5" x14ac:dyDescent="0.35">
      <c r="B39" s="101" t="s">
        <v>96</v>
      </c>
      <c r="C39" s="102">
        <v>64</v>
      </c>
      <c r="D39" s="102">
        <v>0</v>
      </c>
      <c r="E39" s="102">
        <v>0</v>
      </c>
      <c r="F39" s="62">
        <f t="shared" ref="F39:F70" si="2">SUM(C39:E39)</f>
        <v>64</v>
      </c>
      <c r="G39" s="62">
        <f t="shared" si="1"/>
        <v>6.4000000000000001E-2</v>
      </c>
    </row>
    <row r="40" spans="2:7" ht="21" x14ac:dyDescent="0.35">
      <c r="B40" s="101" t="s">
        <v>97</v>
      </c>
      <c r="C40" s="102">
        <v>64</v>
      </c>
      <c r="D40" s="102">
        <v>0</v>
      </c>
      <c r="E40" s="102">
        <v>0</v>
      </c>
      <c r="F40" s="62">
        <f t="shared" si="2"/>
        <v>64</v>
      </c>
      <c r="G40" s="62">
        <f t="shared" si="1"/>
        <v>6.4000000000000001E-2</v>
      </c>
    </row>
    <row r="41" spans="2:7" x14ac:dyDescent="0.35">
      <c r="B41" s="101" t="s">
        <v>16</v>
      </c>
      <c r="C41" s="102">
        <v>60</v>
      </c>
      <c r="D41" s="102">
        <v>0</v>
      </c>
      <c r="E41" s="102">
        <v>0</v>
      </c>
      <c r="F41" s="62">
        <f t="shared" si="2"/>
        <v>60</v>
      </c>
      <c r="G41" s="62">
        <f t="shared" si="1"/>
        <v>0.06</v>
      </c>
    </row>
    <row r="42" spans="2:7" x14ac:dyDescent="0.35">
      <c r="B42" s="101" t="s">
        <v>72</v>
      </c>
      <c r="C42" s="102">
        <v>58</v>
      </c>
      <c r="D42" s="102">
        <v>0</v>
      </c>
      <c r="E42" s="102">
        <v>0</v>
      </c>
      <c r="F42" s="62">
        <f t="shared" si="2"/>
        <v>58</v>
      </c>
      <c r="G42" s="62">
        <f t="shared" si="1"/>
        <v>5.8000000000000003E-2</v>
      </c>
    </row>
    <row r="43" spans="2:7" x14ac:dyDescent="0.35">
      <c r="B43" s="101" t="s">
        <v>30</v>
      </c>
      <c r="C43" s="102">
        <v>46</v>
      </c>
      <c r="D43" s="102">
        <v>0</v>
      </c>
      <c r="E43" s="102">
        <v>0</v>
      </c>
      <c r="F43" s="62">
        <f t="shared" si="2"/>
        <v>46</v>
      </c>
      <c r="G43" s="62">
        <f t="shared" si="1"/>
        <v>4.5999999999999999E-2</v>
      </c>
    </row>
    <row r="44" spans="2:7" x14ac:dyDescent="0.35">
      <c r="B44" s="101" t="s">
        <v>70</v>
      </c>
      <c r="C44" s="102">
        <v>0</v>
      </c>
      <c r="D44" s="102">
        <v>45</v>
      </c>
      <c r="E44" s="102">
        <v>0</v>
      </c>
      <c r="F44" s="62">
        <f t="shared" si="2"/>
        <v>45</v>
      </c>
      <c r="G44" s="62">
        <f t="shared" si="1"/>
        <v>4.4999999999999998E-2</v>
      </c>
    </row>
    <row r="45" spans="2:7" x14ac:dyDescent="0.35">
      <c r="B45" s="101" t="s">
        <v>21</v>
      </c>
      <c r="C45" s="102">
        <v>33</v>
      </c>
      <c r="D45" s="102">
        <v>0</v>
      </c>
      <c r="E45" s="102">
        <v>0</v>
      </c>
      <c r="F45" s="62">
        <f t="shared" si="2"/>
        <v>33</v>
      </c>
      <c r="G45" s="62">
        <f t="shared" si="1"/>
        <v>3.3000000000000002E-2</v>
      </c>
    </row>
    <row r="46" spans="2:7" x14ac:dyDescent="0.35">
      <c r="B46" s="101" t="s">
        <v>31</v>
      </c>
      <c r="C46" s="102">
        <v>0</v>
      </c>
      <c r="D46" s="102">
        <v>29</v>
      </c>
      <c r="E46" s="102">
        <v>0</v>
      </c>
      <c r="F46" s="62">
        <f t="shared" si="2"/>
        <v>29</v>
      </c>
      <c r="G46" s="62">
        <f t="shared" si="1"/>
        <v>2.9000000000000001E-2</v>
      </c>
    </row>
    <row r="47" spans="2:7" x14ac:dyDescent="0.35">
      <c r="B47" s="101" t="s">
        <v>48</v>
      </c>
      <c r="C47" s="102">
        <v>0</v>
      </c>
      <c r="D47" s="102">
        <v>15</v>
      </c>
      <c r="E47" s="102">
        <v>0</v>
      </c>
      <c r="F47" s="62">
        <f t="shared" si="2"/>
        <v>15</v>
      </c>
      <c r="G47" s="62">
        <f t="shared" si="1"/>
        <v>1.4999999999999999E-2</v>
      </c>
    </row>
    <row r="48" spans="2:7" ht="21" x14ac:dyDescent="0.35">
      <c r="B48" s="101" t="s">
        <v>7</v>
      </c>
      <c r="C48" s="102">
        <v>14.3</v>
      </c>
      <c r="D48" s="102">
        <v>0</v>
      </c>
      <c r="E48" s="102">
        <v>0</v>
      </c>
      <c r="F48" s="62">
        <f t="shared" si="2"/>
        <v>14.3</v>
      </c>
      <c r="G48" s="62">
        <f t="shared" si="1"/>
        <v>1.43E-2</v>
      </c>
    </row>
    <row r="49" spans="2:7" x14ac:dyDescent="0.35">
      <c r="B49" s="101" t="s">
        <v>18</v>
      </c>
      <c r="C49" s="102">
        <v>11.56</v>
      </c>
      <c r="D49" s="102">
        <v>0</v>
      </c>
      <c r="E49" s="102">
        <v>0</v>
      </c>
      <c r="F49" s="62">
        <f t="shared" si="2"/>
        <v>11.56</v>
      </c>
      <c r="G49" s="62">
        <f t="shared" si="1"/>
        <v>1.1560000000000001E-2</v>
      </c>
    </row>
    <row r="50" spans="2:7" ht="21" x14ac:dyDescent="0.35">
      <c r="B50" s="101" t="s">
        <v>15</v>
      </c>
      <c r="C50" s="102">
        <v>10</v>
      </c>
      <c r="D50" s="102">
        <v>0</v>
      </c>
      <c r="E50" s="102">
        <v>0</v>
      </c>
      <c r="F50" s="62">
        <f t="shared" si="2"/>
        <v>10</v>
      </c>
      <c r="G50" s="62">
        <f t="shared" si="1"/>
        <v>0.01</v>
      </c>
    </row>
    <row r="51" spans="2:7" ht="21" x14ac:dyDescent="0.35">
      <c r="B51" s="101" t="s">
        <v>12</v>
      </c>
      <c r="C51" s="102">
        <v>7.94</v>
      </c>
      <c r="D51" s="102">
        <v>0</v>
      </c>
      <c r="E51" s="102">
        <v>0</v>
      </c>
      <c r="F51" s="62">
        <f t="shared" si="2"/>
        <v>7.94</v>
      </c>
      <c r="G51" s="62">
        <f t="shared" si="1"/>
        <v>7.9400000000000009E-3</v>
      </c>
    </row>
    <row r="52" spans="2:7" ht="21" x14ac:dyDescent="0.35">
      <c r="B52" s="101" t="s">
        <v>71</v>
      </c>
      <c r="C52" s="102">
        <v>5.75</v>
      </c>
      <c r="D52" s="102">
        <v>0</v>
      </c>
      <c r="E52" s="102">
        <v>0</v>
      </c>
      <c r="F52" s="62">
        <f t="shared" si="2"/>
        <v>5.75</v>
      </c>
      <c r="G52" s="62">
        <f t="shared" si="1"/>
        <v>5.7499999999999999E-3</v>
      </c>
    </row>
    <row r="53" spans="2:7" x14ac:dyDescent="0.35">
      <c r="B53" s="27" t="s">
        <v>67</v>
      </c>
      <c r="C53" s="61">
        <v>5.0999999999999996</v>
      </c>
      <c r="D53" s="61">
        <v>0</v>
      </c>
      <c r="E53" s="61">
        <v>0</v>
      </c>
      <c r="F53" s="62">
        <f t="shared" si="2"/>
        <v>5.0999999999999996</v>
      </c>
      <c r="G53" s="62">
        <f t="shared" si="1"/>
        <v>5.0999999999999995E-3</v>
      </c>
    </row>
    <row r="54" spans="2:7" ht="21" x14ac:dyDescent="0.35">
      <c r="B54" s="27" t="s">
        <v>81</v>
      </c>
      <c r="C54" s="61">
        <v>4.05</v>
      </c>
      <c r="D54" s="61">
        <v>0</v>
      </c>
      <c r="E54" s="61">
        <v>0</v>
      </c>
      <c r="F54" s="62">
        <f t="shared" si="2"/>
        <v>4.05</v>
      </c>
      <c r="G54" s="62">
        <f t="shared" si="1"/>
        <v>4.0499999999999998E-3</v>
      </c>
    </row>
    <row r="55" spans="2:7" x14ac:dyDescent="0.35">
      <c r="B55" s="27" t="s">
        <v>84</v>
      </c>
      <c r="C55" s="61">
        <v>1.32</v>
      </c>
      <c r="D55" s="61">
        <v>0</v>
      </c>
      <c r="E55" s="61">
        <v>0</v>
      </c>
      <c r="F55" s="62">
        <f t="shared" si="2"/>
        <v>1.32</v>
      </c>
      <c r="G55" s="62">
        <f t="shared" si="1"/>
        <v>1.32E-3</v>
      </c>
    </row>
    <row r="56" spans="2:7" ht="21" x14ac:dyDescent="0.35">
      <c r="B56" s="27" t="s">
        <v>5</v>
      </c>
      <c r="C56" s="61">
        <v>0</v>
      </c>
      <c r="D56" s="61">
        <v>0</v>
      </c>
      <c r="E56" s="61">
        <v>0</v>
      </c>
      <c r="F56" s="62">
        <f t="shared" si="2"/>
        <v>0</v>
      </c>
      <c r="G56" s="62">
        <f t="shared" si="1"/>
        <v>0</v>
      </c>
    </row>
    <row r="57" spans="2:7" x14ac:dyDescent="0.35">
      <c r="B57" s="27" t="s">
        <v>8</v>
      </c>
      <c r="C57" s="61">
        <v>0</v>
      </c>
      <c r="D57" s="61">
        <v>0</v>
      </c>
      <c r="E57" s="61">
        <v>0</v>
      </c>
      <c r="F57" s="62">
        <f t="shared" si="2"/>
        <v>0</v>
      </c>
      <c r="G57" s="62">
        <f t="shared" si="1"/>
        <v>0</v>
      </c>
    </row>
    <row r="58" spans="2:7" x14ac:dyDescent="0.35">
      <c r="B58" s="27" t="s">
        <v>9</v>
      </c>
      <c r="C58" s="61">
        <v>0</v>
      </c>
      <c r="D58" s="61">
        <v>0</v>
      </c>
      <c r="E58" s="61">
        <v>0</v>
      </c>
      <c r="F58" s="62">
        <f t="shared" si="2"/>
        <v>0</v>
      </c>
      <c r="G58" s="62">
        <f t="shared" si="1"/>
        <v>0</v>
      </c>
    </row>
    <row r="59" spans="2:7" x14ac:dyDescent="0.35">
      <c r="B59" s="27" t="s">
        <v>10</v>
      </c>
      <c r="C59" s="61">
        <v>0</v>
      </c>
      <c r="D59" s="61">
        <v>0</v>
      </c>
      <c r="E59" s="61">
        <v>0</v>
      </c>
      <c r="F59" s="62">
        <f t="shared" si="2"/>
        <v>0</v>
      </c>
      <c r="G59" s="62">
        <f t="shared" si="1"/>
        <v>0</v>
      </c>
    </row>
    <row r="60" spans="2:7" x14ac:dyDescent="0.35">
      <c r="B60" s="27" t="s">
        <v>11</v>
      </c>
      <c r="C60" s="61">
        <v>0</v>
      </c>
      <c r="D60" s="61">
        <v>0</v>
      </c>
      <c r="E60" s="61">
        <v>0</v>
      </c>
      <c r="F60" s="62">
        <f t="shared" si="2"/>
        <v>0</v>
      </c>
      <c r="G60" s="62">
        <f t="shared" si="1"/>
        <v>0</v>
      </c>
    </row>
    <row r="61" spans="2:7" x14ac:dyDescent="0.35">
      <c r="B61" s="27" t="s">
        <v>13</v>
      </c>
      <c r="C61" s="61">
        <v>0</v>
      </c>
      <c r="D61" s="61">
        <v>0</v>
      </c>
      <c r="E61" s="61">
        <v>0</v>
      </c>
      <c r="F61" s="62">
        <f t="shared" si="2"/>
        <v>0</v>
      </c>
      <c r="G61" s="62">
        <f t="shared" si="1"/>
        <v>0</v>
      </c>
    </row>
    <row r="62" spans="2:7" ht="21" x14ac:dyDescent="0.35">
      <c r="B62" s="27" t="s">
        <v>14</v>
      </c>
      <c r="C62" s="61">
        <v>0</v>
      </c>
      <c r="D62" s="61">
        <v>0</v>
      </c>
      <c r="E62" s="61">
        <v>0</v>
      </c>
      <c r="F62" s="62">
        <f t="shared" si="2"/>
        <v>0</v>
      </c>
      <c r="G62" s="62">
        <f t="shared" si="1"/>
        <v>0</v>
      </c>
    </row>
    <row r="63" spans="2:7" ht="21" x14ac:dyDescent="0.35">
      <c r="B63" s="27" t="s">
        <v>17</v>
      </c>
      <c r="C63" s="61">
        <v>0</v>
      </c>
      <c r="D63" s="61">
        <v>0</v>
      </c>
      <c r="E63" s="61">
        <v>0</v>
      </c>
      <c r="F63" s="62">
        <f t="shared" si="2"/>
        <v>0</v>
      </c>
      <c r="G63" s="62">
        <f t="shared" si="1"/>
        <v>0</v>
      </c>
    </row>
    <row r="64" spans="2:7" x14ac:dyDescent="0.35">
      <c r="B64" s="27" t="s">
        <v>22</v>
      </c>
      <c r="C64" s="61">
        <v>0</v>
      </c>
      <c r="D64" s="61">
        <v>0</v>
      </c>
      <c r="E64" s="61">
        <v>0</v>
      </c>
      <c r="F64" s="62">
        <f t="shared" si="2"/>
        <v>0</v>
      </c>
      <c r="G64" s="62">
        <f t="shared" si="1"/>
        <v>0</v>
      </c>
    </row>
    <row r="65" spans="2:7" ht="21" x14ac:dyDescent="0.35">
      <c r="B65" s="27" t="s">
        <v>23</v>
      </c>
      <c r="C65" s="61">
        <v>0</v>
      </c>
      <c r="D65" s="61">
        <v>0</v>
      </c>
      <c r="E65" s="61">
        <v>0</v>
      </c>
      <c r="F65" s="62">
        <f t="shared" si="2"/>
        <v>0</v>
      </c>
      <c r="G65" s="62">
        <f t="shared" si="1"/>
        <v>0</v>
      </c>
    </row>
    <row r="66" spans="2:7" x14ac:dyDescent="0.35">
      <c r="B66" s="27" t="s">
        <v>25</v>
      </c>
      <c r="C66" s="61">
        <v>0</v>
      </c>
      <c r="D66" s="61">
        <v>0</v>
      </c>
      <c r="E66" s="61">
        <v>0</v>
      </c>
      <c r="F66" s="62">
        <f t="shared" si="2"/>
        <v>0</v>
      </c>
      <c r="G66" s="62">
        <f t="shared" si="1"/>
        <v>0</v>
      </c>
    </row>
    <row r="67" spans="2:7" x14ac:dyDescent="0.35">
      <c r="B67" s="27" t="s">
        <v>526</v>
      </c>
      <c r="C67" s="61">
        <v>0</v>
      </c>
      <c r="D67" s="61">
        <v>0</v>
      </c>
      <c r="E67" s="61">
        <v>0</v>
      </c>
      <c r="F67" s="62">
        <f t="shared" si="2"/>
        <v>0</v>
      </c>
      <c r="G67" s="62">
        <f t="shared" si="1"/>
        <v>0</v>
      </c>
    </row>
    <row r="68" spans="2:7" ht="42" x14ac:dyDescent="0.35">
      <c r="B68" s="27" t="s">
        <v>32</v>
      </c>
      <c r="C68" s="61">
        <v>0</v>
      </c>
      <c r="D68" s="61">
        <v>0</v>
      </c>
      <c r="E68" s="61">
        <v>0</v>
      </c>
      <c r="F68" s="62">
        <f t="shared" si="2"/>
        <v>0</v>
      </c>
      <c r="G68" s="62">
        <f t="shared" si="1"/>
        <v>0</v>
      </c>
    </row>
    <row r="69" spans="2:7" x14ac:dyDescent="0.35">
      <c r="B69" s="27" t="s">
        <v>34</v>
      </c>
      <c r="C69" s="61">
        <v>0</v>
      </c>
      <c r="D69" s="61">
        <v>0</v>
      </c>
      <c r="E69" s="61">
        <v>0</v>
      </c>
      <c r="F69" s="62">
        <f t="shared" si="2"/>
        <v>0</v>
      </c>
      <c r="G69" s="62">
        <f t="shared" si="1"/>
        <v>0</v>
      </c>
    </row>
    <row r="70" spans="2:7" x14ac:dyDescent="0.35">
      <c r="B70" s="27" t="s">
        <v>36</v>
      </c>
      <c r="C70" s="61">
        <v>0</v>
      </c>
      <c r="D70" s="61">
        <v>0</v>
      </c>
      <c r="E70" s="61">
        <v>0</v>
      </c>
      <c r="F70" s="62">
        <f t="shared" si="2"/>
        <v>0</v>
      </c>
      <c r="G70" s="62">
        <f t="shared" si="1"/>
        <v>0</v>
      </c>
    </row>
    <row r="71" spans="2:7" ht="21" x14ac:dyDescent="0.35">
      <c r="B71" s="27" t="s">
        <v>37</v>
      </c>
      <c r="C71" s="61">
        <v>0</v>
      </c>
      <c r="D71" s="61">
        <v>0</v>
      </c>
      <c r="E71" s="61">
        <v>0</v>
      </c>
      <c r="F71" s="62">
        <f t="shared" ref="F71:F102" si="3">SUM(C71:E71)</f>
        <v>0</v>
      </c>
      <c r="G71" s="62">
        <f t="shared" si="1"/>
        <v>0</v>
      </c>
    </row>
    <row r="72" spans="2:7" ht="21" x14ac:dyDescent="0.35">
      <c r="B72" s="27" t="s">
        <v>38</v>
      </c>
      <c r="C72" s="61">
        <v>0</v>
      </c>
      <c r="D72" s="61">
        <v>0</v>
      </c>
      <c r="E72" s="61">
        <v>0</v>
      </c>
      <c r="F72" s="62">
        <f t="shared" si="3"/>
        <v>0</v>
      </c>
      <c r="G72" s="62">
        <f t="shared" ref="G72:G117" si="4">F72/1000</f>
        <v>0</v>
      </c>
    </row>
    <row r="73" spans="2:7" x14ac:dyDescent="0.35">
      <c r="B73" s="27" t="s">
        <v>41</v>
      </c>
      <c r="C73" s="61">
        <v>0</v>
      </c>
      <c r="D73" s="61">
        <v>0</v>
      </c>
      <c r="E73" s="61">
        <v>0</v>
      </c>
      <c r="F73" s="62">
        <f t="shared" si="3"/>
        <v>0</v>
      </c>
      <c r="G73" s="62">
        <f t="shared" si="4"/>
        <v>0</v>
      </c>
    </row>
    <row r="74" spans="2:7" x14ac:dyDescent="0.35">
      <c r="B74" s="27" t="s">
        <v>44</v>
      </c>
      <c r="C74" s="61">
        <v>0</v>
      </c>
      <c r="D74" s="61">
        <v>0</v>
      </c>
      <c r="E74" s="61">
        <v>0</v>
      </c>
      <c r="F74" s="62">
        <f t="shared" si="3"/>
        <v>0</v>
      </c>
      <c r="G74" s="62">
        <f t="shared" si="4"/>
        <v>0</v>
      </c>
    </row>
    <row r="75" spans="2:7" x14ac:dyDescent="0.35">
      <c r="B75" s="27" t="s">
        <v>528</v>
      </c>
      <c r="C75" s="61">
        <v>0</v>
      </c>
      <c r="D75" s="61">
        <v>0</v>
      </c>
      <c r="E75" s="61">
        <v>0</v>
      </c>
      <c r="F75" s="62">
        <f t="shared" si="3"/>
        <v>0</v>
      </c>
      <c r="G75" s="62">
        <f t="shared" si="4"/>
        <v>0</v>
      </c>
    </row>
    <row r="76" spans="2:7" x14ac:dyDescent="0.35">
      <c r="B76" s="27" t="s">
        <v>50</v>
      </c>
      <c r="C76" s="61">
        <v>0</v>
      </c>
      <c r="D76" s="61">
        <v>0</v>
      </c>
      <c r="E76" s="61">
        <v>0</v>
      </c>
      <c r="F76" s="62">
        <f t="shared" si="3"/>
        <v>0</v>
      </c>
      <c r="G76" s="62">
        <f t="shared" si="4"/>
        <v>0</v>
      </c>
    </row>
    <row r="77" spans="2:7" x14ac:dyDescent="0.35">
      <c r="B77" s="27" t="s">
        <v>529</v>
      </c>
      <c r="C77" s="61">
        <v>0</v>
      </c>
      <c r="D77" s="61">
        <v>0</v>
      </c>
      <c r="E77" s="61">
        <v>0</v>
      </c>
      <c r="F77" s="62">
        <f t="shared" si="3"/>
        <v>0</v>
      </c>
      <c r="G77" s="62">
        <f t="shared" si="4"/>
        <v>0</v>
      </c>
    </row>
    <row r="78" spans="2:7" x14ac:dyDescent="0.35">
      <c r="B78" s="27" t="s">
        <v>51</v>
      </c>
      <c r="C78" s="61">
        <v>0</v>
      </c>
      <c r="D78" s="61">
        <v>0</v>
      </c>
      <c r="E78" s="61">
        <v>0</v>
      </c>
      <c r="F78" s="62">
        <f t="shared" si="3"/>
        <v>0</v>
      </c>
      <c r="G78" s="62">
        <f t="shared" si="4"/>
        <v>0</v>
      </c>
    </row>
    <row r="79" spans="2:7" ht="42" x14ac:dyDescent="0.35">
      <c r="B79" s="27" t="s">
        <v>52</v>
      </c>
      <c r="C79" s="61">
        <v>0</v>
      </c>
      <c r="D79" s="61">
        <v>0</v>
      </c>
      <c r="E79" s="61">
        <v>0</v>
      </c>
      <c r="F79" s="62">
        <f t="shared" si="3"/>
        <v>0</v>
      </c>
      <c r="G79" s="62">
        <f t="shared" si="4"/>
        <v>0</v>
      </c>
    </row>
    <row r="80" spans="2:7" x14ac:dyDescent="0.35">
      <c r="B80" s="27" t="s">
        <v>53</v>
      </c>
      <c r="C80" s="61">
        <v>0</v>
      </c>
      <c r="D80" s="61">
        <v>0</v>
      </c>
      <c r="E80" s="61">
        <v>0</v>
      </c>
      <c r="F80" s="62">
        <f t="shared" si="3"/>
        <v>0</v>
      </c>
      <c r="G80" s="62">
        <f t="shared" si="4"/>
        <v>0</v>
      </c>
    </row>
    <row r="81" spans="2:7" x14ac:dyDescent="0.35">
      <c r="B81" s="27" t="s">
        <v>54</v>
      </c>
      <c r="C81" s="61">
        <v>0</v>
      </c>
      <c r="D81" s="61">
        <v>0</v>
      </c>
      <c r="E81" s="61">
        <v>0</v>
      </c>
      <c r="F81" s="62">
        <f t="shared" si="3"/>
        <v>0</v>
      </c>
      <c r="G81" s="62">
        <f t="shared" si="4"/>
        <v>0</v>
      </c>
    </row>
    <row r="82" spans="2:7" ht="31.5" x14ac:dyDescent="0.35">
      <c r="B82" s="27" t="s">
        <v>55</v>
      </c>
      <c r="C82" s="61">
        <v>0</v>
      </c>
      <c r="D82" s="61">
        <v>0</v>
      </c>
      <c r="E82" s="61">
        <v>0</v>
      </c>
      <c r="F82" s="62">
        <f t="shared" si="3"/>
        <v>0</v>
      </c>
      <c r="G82" s="62">
        <f t="shared" si="4"/>
        <v>0</v>
      </c>
    </row>
    <row r="83" spans="2:7" ht="31.5" x14ac:dyDescent="0.35">
      <c r="B83" s="27" t="s">
        <v>56</v>
      </c>
      <c r="C83" s="61">
        <v>0</v>
      </c>
      <c r="D83" s="61">
        <v>0</v>
      </c>
      <c r="E83" s="61">
        <v>0</v>
      </c>
      <c r="F83" s="62">
        <f t="shared" si="3"/>
        <v>0</v>
      </c>
      <c r="G83" s="62">
        <f t="shared" si="4"/>
        <v>0</v>
      </c>
    </row>
    <row r="84" spans="2:7" ht="31.5" x14ac:dyDescent="0.35">
      <c r="B84" s="27" t="s">
        <v>530</v>
      </c>
      <c r="C84" s="61">
        <v>0</v>
      </c>
      <c r="D84" s="61">
        <v>0</v>
      </c>
      <c r="E84" s="61">
        <v>0</v>
      </c>
      <c r="F84" s="62">
        <f t="shared" si="3"/>
        <v>0</v>
      </c>
      <c r="G84" s="62">
        <f t="shared" si="4"/>
        <v>0</v>
      </c>
    </row>
    <row r="85" spans="2:7" ht="21" x14ac:dyDescent="0.35">
      <c r="B85" s="27" t="s">
        <v>57</v>
      </c>
      <c r="C85" s="61">
        <v>0</v>
      </c>
      <c r="D85" s="61">
        <v>0</v>
      </c>
      <c r="E85" s="61">
        <v>0</v>
      </c>
      <c r="F85" s="62">
        <f t="shared" si="3"/>
        <v>0</v>
      </c>
      <c r="G85" s="62">
        <f t="shared" si="4"/>
        <v>0</v>
      </c>
    </row>
    <row r="86" spans="2:7" ht="21" x14ac:dyDescent="0.35">
      <c r="B86" s="27" t="s">
        <v>58</v>
      </c>
      <c r="C86" s="61">
        <v>0</v>
      </c>
      <c r="D86" s="61">
        <v>0</v>
      </c>
      <c r="E86" s="61">
        <v>0</v>
      </c>
      <c r="F86" s="62">
        <f t="shared" si="3"/>
        <v>0</v>
      </c>
      <c r="G86" s="62">
        <f t="shared" si="4"/>
        <v>0</v>
      </c>
    </row>
    <row r="87" spans="2:7" x14ac:dyDescent="0.35">
      <c r="B87" s="27" t="s">
        <v>60</v>
      </c>
      <c r="C87" s="61">
        <v>0</v>
      </c>
      <c r="D87" s="61">
        <v>0</v>
      </c>
      <c r="E87" s="61">
        <v>0</v>
      </c>
      <c r="F87" s="62">
        <f t="shared" si="3"/>
        <v>0</v>
      </c>
      <c r="G87" s="62">
        <f t="shared" si="4"/>
        <v>0</v>
      </c>
    </row>
    <row r="88" spans="2:7" x14ac:dyDescent="0.35">
      <c r="B88" s="27" t="s">
        <v>531</v>
      </c>
      <c r="C88" s="61">
        <v>0</v>
      </c>
      <c r="D88" s="61">
        <v>0</v>
      </c>
      <c r="E88" s="61">
        <v>0</v>
      </c>
      <c r="F88" s="62">
        <f t="shared" si="3"/>
        <v>0</v>
      </c>
      <c r="G88" s="62">
        <f t="shared" si="4"/>
        <v>0</v>
      </c>
    </row>
    <row r="89" spans="2:7" ht="21" x14ac:dyDescent="0.35">
      <c r="B89" s="27" t="s">
        <v>62</v>
      </c>
      <c r="C89" s="61">
        <v>0</v>
      </c>
      <c r="D89" s="61">
        <v>0</v>
      </c>
      <c r="E89" s="61">
        <v>0</v>
      </c>
      <c r="F89" s="62">
        <f t="shared" si="3"/>
        <v>0</v>
      </c>
      <c r="G89" s="62">
        <f t="shared" si="4"/>
        <v>0</v>
      </c>
    </row>
    <row r="90" spans="2:7" x14ac:dyDescent="0.35">
      <c r="B90" s="27" t="s">
        <v>532</v>
      </c>
      <c r="C90" s="61">
        <v>0</v>
      </c>
      <c r="D90" s="61">
        <v>0</v>
      </c>
      <c r="E90" s="61">
        <v>0</v>
      </c>
      <c r="F90" s="62">
        <f t="shared" si="3"/>
        <v>0</v>
      </c>
      <c r="G90" s="62">
        <f t="shared" si="4"/>
        <v>0</v>
      </c>
    </row>
    <row r="91" spans="2:7" x14ac:dyDescent="0.35">
      <c r="B91" s="27" t="s">
        <v>533</v>
      </c>
      <c r="C91" s="61">
        <v>0</v>
      </c>
      <c r="D91" s="61">
        <v>0</v>
      </c>
      <c r="E91" s="61">
        <v>0</v>
      </c>
      <c r="F91" s="62">
        <f t="shared" si="3"/>
        <v>0</v>
      </c>
      <c r="G91" s="62">
        <f t="shared" si="4"/>
        <v>0</v>
      </c>
    </row>
    <row r="92" spans="2:7" x14ac:dyDescent="0.35">
      <c r="B92" s="27" t="s">
        <v>68</v>
      </c>
      <c r="C92" s="61">
        <v>0</v>
      </c>
      <c r="D92" s="61">
        <v>0</v>
      </c>
      <c r="E92" s="61">
        <v>0</v>
      </c>
      <c r="F92" s="62">
        <f t="shared" si="3"/>
        <v>0</v>
      </c>
      <c r="G92" s="62">
        <f t="shared" si="4"/>
        <v>0</v>
      </c>
    </row>
    <row r="93" spans="2:7" x14ac:dyDescent="0.35">
      <c r="B93" s="27" t="s">
        <v>69</v>
      </c>
      <c r="C93" s="61">
        <v>0</v>
      </c>
      <c r="D93" s="61">
        <v>0</v>
      </c>
      <c r="E93" s="61">
        <v>0</v>
      </c>
      <c r="F93" s="62">
        <f t="shared" si="3"/>
        <v>0</v>
      </c>
      <c r="G93" s="62">
        <f t="shared" si="4"/>
        <v>0</v>
      </c>
    </row>
    <row r="94" spans="2:7" x14ac:dyDescent="0.35">
      <c r="B94" s="27" t="s">
        <v>74</v>
      </c>
      <c r="C94" s="61">
        <v>0</v>
      </c>
      <c r="D94" s="61">
        <v>0</v>
      </c>
      <c r="E94" s="61">
        <v>0</v>
      </c>
      <c r="F94" s="62">
        <f t="shared" si="3"/>
        <v>0</v>
      </c>
      <c r="G94" s="62">
        <f t="shared" si="4"/>
        <v>0</v>
      </c>
    </row>
    <row r="95" spans="2:7" x14ac:dyDescent="0.35">
      <c r="B95" s="27" t="s">
        <v>75</v>
      </c>
      <c r="C95" s="61">
        <v>0</v>
      </c>
      <c r="D95" s="61">
        <v>0</v>
      </c>
      <c r="E95" s="61">
        <v>0</v>
      </c>
      <c r="F95" s="62">
        <f t="shared" si="3"/>
        <v>0</v>
      </c>
      <c r="G95" s="62">
        <f t="shared" si="4"/>
        <v>0</v>
      </c>
    </row>
    <row r="96" spans="2:7" ht="21" x14ac:dyDescent="0.35">
      <c r="B96" s="27" t="s">
        <v>76</v>
      </c>
      <c r="C96" s="61">
        <v>0</v>
      </c>
      <c r="D96" s="61">
        <v>0</v>
      </c>
      <c r="E96" s="61">
        <v>0</v>
      </c>
      <c r="F96" s="62">
        <f t="shared" si="3"/>
        <v>0</v>
      </c>
      <c r="G96" s="62">
        <f t="shared" si="4"/>
        <v>0</v>
      </c>
    </row>
    <row r="97" spans="2:7" x14ac:dyDescent="0.35">
      <c r="B97" s="27" t="s">
        <v>77</v>
      </c>
      <c r="C97" s="61">
        <v>0</v>
      </c>
      <c r="D97" s="61">
        <v>0</v>
      </c>
      <c r="E97" s="61">
        <v>0</v>
      </c>
      <c r="F97" s="62">
        <f t="shared" si="3"/>
        <v>0</v>
      </c>
      <c r="G97" s="62">
        <f t="shared" si="4"/>
        <v>0</v>
      </c>
    </row>
    <row r="98" spans="2:7" x14ac:dyDescent="0.35">
      <c r="B98" s="27" t="s">
        <v>534</v>
      </c>
      <c r="C98" s="61">
        <v>0</v>
      </c>
      <c r="D98" s="61">
        <v>0</v>
      </c>
      <c r="E98" s="61">
        <v>0</v>
      </c>
      <c r="F98" s="62">
        <f t="shared" si="3"/>
        <v>0</v>
      </c>
      <c r="G98" s="62">
        <f t="shared" si="4"/>
        <v>0</v>
      </c>
    </row>
    <row r="99" spans="2:7" ht="21" x14ac:dyDescent="0.35">
      <c r="B99" s="27" t="s">
        <v>78</v>
      </c>
      <c r="C99" s="61">
        <v>0</v>
      </c>
      <c r="D99" s="61">
        <v>0</v>
      </c>
      <c r="E99" s="61">
        <v>0</v>
      </c>
      <c r="F99" s="62">
        <f t="shared" si="3"/>
        <v>0</v>
      </c>
      <c r="G99" s="62">
        <f t="shared" si="4"/>
        <v>0</v>
      </c>
    </row>
    <row r="100" spans="2:7" ht="21" x14ac:dyDescent="0.35">
      <c r="B100" s="27" t="s">
        <v>79</v>
      </c>
      <c r="C100" s="61">
        <v>0</v>
      </c>
      <c r="D100" s="61">
        <v>0</v>
      </c>
      <c r="E100" s="61">
        <v>0</v>
      </c>
      <c r="F100" s="62">
        <f t="shared" si="3"/>
        <v>0</v>
      </c>
      <c r="G100" s="62">
        <f t="shared" si="4"/>
        <v>0</v>
      </c>
    </row>
    <row r="101" spans="2:7" x14ac:dyDescent="0.35">
      <c r="B101" s="27" t="s">
        <v>82</v>
      </c>
      <c r="C101" s="61">
        <v>0</v>
      </c>
      <c r="D101" s="61">
        <v>0</v>
      </c>
      <c r="E101" s="61">
        <v>0</v>
      </c>
      <c r="F101" s="62">
        <f t="shared" si="3"/>
        <v>0</v>
      </c>
      <c r="G101" s="62">
        <f t="shared" si="4"/>
        <v>0</v>
      </c>
    </row>
    <row r="102" spans="2:7" x14ac:dyDescent="0.35">
      <c r="B102" s="27" t="s">
        <v>83</v>
      </c>
      <c r="C102" s="61">
        <v>0</v>
      </c>
      <c r="D102" s="61">
        <v>0</v>
      </c>
      <c r="E102" s="61">
        <v>0</v>
      </c>
      <c r="F102" s="62">
        <f t="shared" si="3"/>
        <v>0</v>
      </c>
      <c r="G102" s="62">
        <f t="shared" si="4"/>
        <v>0</v>
      </c>
    </row>
    <row r="103" spans="2:7" x14ac:dyDescent="0.35">
      <c r="B103" s="27" t="s">
        <v>85</v>
      </c>
      <c r="C103" s="61">
        <v>0</v>
      </c>
      <c r="D103" s="61">
        <v>0</v>
      </c>
      <c r="E103" s="61">
        <v>0</v>
      </c>
      <c r="F103" s="62">
        <f t="shared" ref="F103:F118" si="5">SUM(C103:E103)</f>
        <v>0</v>
      </c>
      <c r="G103" s="62">
        <f t="shared" si="4"/>
        <v>0</v>
      </c>
    </row>
    <row r="104" spans="2:7" ht="21" x14ac:dyDescent="0.35">
      <c r="B104" s="27" t="s">
        <v>86</v>
      </c>
      <c r="C104" s="61">
        <v>0</v>
      </c>
      <c r="D104" s="61">
        <v>0</v>
      </c>
      <c r="E104" s="61">
        <v>0</v>
      </c>
      <c r="F104" s="62">
        <f t="shared" si="5"/>
        <v>0</v>
      </c>
      <c r="G104" s="62">
        <f t="shared" si="4"/>
        <v>0</v>
      </c>
    </row>
    <row r="105" spans="2:7" ht="21" x14ac:dyDescent="0.35">
      <c r="B105" s="27" t="s">
        <v>87</v>
      </c>
      <c r="C105" s="61">
        <v>0</v>
      </c>
      <c r="D105" s="61">
        <v>0</v>
      </c>
      <c r="E105" s="61">
        <v>0</v>
      </c>
      <c r="F105" s="62">
        <f t="shared" si="5"/>
        <v>0</v>
      </c>
      <c r="G105" s="62">
        <f t="shared" si="4"/>
        <v>0</v>
      </c>
    </row>
    <row r="106" spans="2:7" x14ac:dyDescent="0.35">
      <c r="B106" s="27" t="s">
        <v>535</v>
      </c>
      <c r="C106" s="61">
        <v>0</v>
      </c>
      <c r="D106" s="61">
        <v>0</v>
      </c>
      <c r="E106" s="61">
        <v>0</v>
      </c>
      <c r="F106" s="62">
        <f t="shared" si="5"/>
        <v>0</v>
      </c>
      <c r="G106" s="62">
        <f t="shared" si="4"/>
        <v>0</v>
      </c>
    </row>
    <row r="107" spans="2:7" ht="21" x14ac:dyDescent="0.35">
      <c r="B107" s="27" t="s">
        <v>88</v>
      </c>
      <c r="C107" s="61">
        <v>0</v>
      </c>
      <c r="D107" s="61">
        <v>0</v>
      </c>
      <c r="E107" s="61">
        <v>0</v>
      </c>
      <c r="F107" s="62">
        <f t="shared" si="5"/>
        <v>0</v>
      </c>
      <c r="G107" s="62">
        <f t="shared" si="4"/>
        <v>0</v>
      </c>
    </row>
    <row r="108" spans="2:7" x14ac:dyDescent="0.35">
      <c r="B108" s="27" t="s">
        <v>89</v>
      </c>
      <c r="C108" s="61">
        <v>0</v>
      </c>
      <c r="D108" s="61">
        <v>0</v>
      </c>
      <c r="E108" s="61">
        <v>0</v>
      </c>
      <c r="F108" s="62">
        <f t="shared" si="5"/>
        <v>0</v>
      </c>
      <c r="G108" s="62">
        <f t="shared" si="4"/>
        <v>0</v>
      </c>
    </row>
    <row r="109" spans="2:7" x14ac:dyDescent="0.35">
      <c r="B109" s="27" t="s">
        <v>90</v>
      </c>
      <c r="C109" s="61">
        <v>0</v>
      </c>
      <c r="D109" s="61">
        <v>0</v>
      </c>
      <c r="E109" s="61">
        <v>0</v>
      </c>
      <c r="F109" s="62">
        <f t="shared" si="5"/>
        <v>0</v>
      </c>
      <c r="G109" s="62">
        <f t="shared" si="4"/>
        <v>0</v>
      </c>
    </row>
    <row r="110" spans="2:7" ht="21" x14ac:dyDescent="0.35">
      <c r="B110" s="27" t="s">
        <v>91</v>
      </c>
      <c r="C110" s="61">
        <v>0</v>
      </c>
      <c r="D110" s="61">
        <v>0</v>
      </c>
      <c r="E110" s="61">
        <v>0</v>
      </c>
      <c r="F110" s="62">
        <f t="shared" si="5"/>
        <v>0</v>
      </c>
      <c r="G110" s="62">
        <f t="shared" si="4"/>
        <v>0</v>
      </c>
    </row>
    <row r="111" spans="2:7" x14ac:dyDescent="0.35">
      <c r="B111" s="27" t="s">
        <v>92</v>
      </c>
      <c r="C111" s="61">
        <v>0</v>
      </c>
      <c r="D111" s="61">
        <v>0</v>
      </c>
      <c r="E111" s="61">
        <v>0</v>
      </c>
      <c r="F111" s="62">
        <f t="shared" si="5"/>
        <v>0</v>
      </c>
      <c r="G111" s="62">
        <f t="shared" si="4"/>
        <v>0</v>
      </c>
    </row>
    <row r="112" spans="2:7" x14ac:dyDescent="0.35">
      <c r="B112" s="27" t="s">
        <v>93</v>
      </c>
      <c r="C112" s="61">
        <v>0</v>
      </c>
      <c r="D112" s="61">
        <v>0</v>
      </c>
      <c r="E112" s="61">
        <v>0</v>
      </c>
      <c r="F112" s="62">
        <f t="shared" si="5"/>
        <v>0</v>
      </c>
      <c r="G112" s="62">
        <f t="shared" si="4"/>
        <v>0</v>
      </c>
    </row>
    <row r="113" spans="2:7" ht="21" x14ac:dyDescent="0.35">
      <c r="B113" s="27" t="s">
        <v>94</v>
      </c>
      <c r="C113" s="61">
        <v>0</v>
      </c>
      <c r="D113" s="61">
        <v>0</v>
      </c>
      <c r="E113" s="61">
        <v>0</v>
      </c>
      <c r="F113" s="62">
        <f t="shared" si="5"/>
        <v>0</v>
      </c>
      <c r="G113" s="62">
        <f t="shared" si="4"/>
        <v>0</v>
      </c>
    </row>
    <row r="114" spans="2:7" x14ac:dyDescent="0.35">
      <c r="B114" s="27" t="s">
        <v>536</v>
      </c>
      <c r="C114" s="61">
        <v>0</v>
      </c>
      <c r="D114" s="61">
        <v>0</v>
      </c>
      <c r="E114" s="61">
        <v>0</v>
      </c>
      <c r="F114" s="62">
        <f t="shared" si="5"/>
        <v>0</v>
      </c>
      <c r="G114" s="62">
        <f t="shared" si="4"/>
        <v>0</v>
      </c>
    </row>
    <row r="115" spans="2:7" ht="21" x14ac:dyDescent="0.35">
      <c r="B115" s="27" t="s">
        <v>98</v>
      </c>
      <c r="C115" s="61">
        <v>0</v>
      </c>
      <c r="D115" s="61">
        <v>0</v>
      </c>
      <c r="E115" s="61">
        <v>0</v>
      </c>
      <c r="F115" s="62">
        <f t="shared" si="5"/>
        <v>0</v>
      </c>
      <c r="G115" s="62">
        <f t="shared" si="4"/>
        <v>0</v>
      </c>
    </row>
    <row r="116" spans="2:7" x14ac:dyDescent="0.35">
      <c r="B116" s="27" t="s">
        <v>3</v>
      </c>
      <c r="C116" s="61">
        <v>0</v>
      </c>
      <c r="D116" s="61">
        <v>0</v>
      </c>
      <c r="E116" s="61">
        <v>0</v>
      </c>
      <c r="F116" s="62">
        <f t="shared" si="5"/>
        <v>0</v>
      </c>
      <c r="G116" s="62">
        <f t="shared" si="4"/>
        <v>0</v>
      </c>
    </row>
    <row r="117" spans="2:7" ht="21" x14ac:dyDescent="0.35">
      <c r="B117" s="27" t="s">
        <v>101</v>
      </c>
      <c r="C117" s="61">
        <v>0</v>
      </c>
      <c r="D117" s="61">
        <v>0</v>
      </c>
      <c r="E117" s="61">
        <v>0</v>
      </c>
      <c r="F117" s="62">
        <f t="shared" si="5"/>
        <v>0</v>
      </c>
      <c r="G117" s="62">
        <f t="shared" si="4"/>
        <v>0</v>
      </c>
    </row>
    <row r="118" spans="2:7" x14ac:dyDescent="0.35">
      <c r="B118" s="27" t="s">
        <v>102</v>
      </c>
      <c r="C118" s="61">
        <v>0</v>
      </c>
      <c r="D118" s="61">
        <v>0</v>
      </c>
      <c r="E118" s="61">
        <v>0</v>
      </c>
      <c r="F118" s="62">
        <f t="shared" si="5"/>
        <v>0</v>
      </c>
      <c r="G118" s="62">
        <f t="shared" ref="G118" si="6">F118/1000</f>
        <v>0</v>
      </c>
    </row>
    <row r="119" spans="2:7" x14ac:dyDescent="0.35">
      <c r="C119" s="112">
        <f>SUM(C8:C118)</f>
        <v>588705.87000000023</v>
      </c>
      <c r="D119" s="112">
        <f t="shared" ref="D119:G119" si="7">SUM(D8:D118)</f>
        <v>21521.239999999998</v>
      </c>
      <c r="E119" s="112">
        <f t="shared" si="7"/>
        <v>0</v>
      </c>
      <c r="F119" s="112">
        <f t="shared" si="7"/>
        <v>610227.1100000001</v>
      </c>
      <c r="G119" s="112">
        <f t="shared" si="7"/>
        <v>610.2271099999997</v>
      </c>
    </row>
  </sheetData>
  <autoFilter ref="B6:F6" xr:uid="{2DB5464B-D2FE-40F8-887B-78D5AB967667}">
    <sortState xmlns:xlrd2="http://schemas.microsoft.com/office/spreadsheetml/2017/richdata2" ref="B7:F118">
      <sortCondition descending="1" ref="F6"/>
    </sortState>
  </autoFilter>
  <mergeCells count="1">
    <mergeCell ref="B2:M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2DC53-9400-4B99-B698-B36CDEB3CB9F}">
  <dimension ref="A1:X120"/>
  <sheetViews>
    <sheetView zoomScale="85" zoomScaleNormal="85" workbookViewId="0">
      <selection activeCell="H14" sqref="H14"/>
    </sheetView>
  </sheetViews>
  <sheetFormatPr baseColWidth="10" defaultColWidth="11.54296875" defaultRowHeight="14.5" x14ac:dyDescent="0.35"/>
  <cols>
    <col min="1" max="1" width="3.08984375" style="31" customWidth="1"/>
    <col min="2" max="2" width="37.08984375" style="17" customWidth="1"/>
    <col min="3" max="16384" width="11.54296875" style="17"/>
  </cols>
  <sheetData>
    <row r="1" spans="1:24" ht="15" thickBot="1" x14ac:dyDescent="0.4">
      <c r="A1" s="30"/>
    </row>
    <row r="2" spans="1:24" ht="14.4" customHeight="1" x14ac:dyDescent="0.35">
      <c r="A2" s="30"/>
      <c r="B2" s="91" t="s">
        <v>542</v>
      </c>
      <c r="C2" s="92"/>
      <c r="D2" s="92"/>
      <c r="E2" s="92"/>
      <c r="F2" s="92"/>
      <c r="G2" s="92"/>
      <c r="H2" s="92"/>
      <c r="I2" s="92"/>
      <c r="J2" s="92"/>
      <c r="K2" s="92"/>
      <c r="L2" s="92"/>
      <c r="M2" s="92"/>
      <c r="N2" s="92"/>
      <c r="O2" s="92"/>
      <c r="P2" s="92"/>
      <c r="Q2" s="92"/>
      <c r="R2" s="92"/>
      <c r="S2" s="92"/>
      <c r="T2" s="92"/>
      <c r="U2" s="92"/>
      <c r="V2" s="92"/>
      <c r="W2" s="92"/>
      <c r="X2" s="93"/>
    </row>
    <row r="3" spans="1:24" x14ac:dyDescent="0.35">
      <c r="A3" s="30"/>
      <c r="B3" s="94"/>
      <c r="C3" s="105"/>
      <c r="D3" s="105"/>
      <c r="E3" s="105"/>
      <c r="F3" s="105"/>
      <c r="G3" s="105"/>
      <c r="H3" s="105"/>
      <c r="I3" s="105"/>
      <c r="J3" s="105"/>
      <c r="K3" s="105"/>
      <c r="L3" s="105"/>
      <c r="M3" s="105"/>
      <c r="N3" s="105"/>
      <c r="O3" s="105"/>
      <c r="P3" s="105"/>
      <c r="Q3" s="105"/>
      <c r="R3" s="105"/>
      <c r="S3" s="105"/>
      <c r="T3" s="105"/>
      <c r="U3" s="105"/>
      <c r="V3" s="105"/>
      <c r="W3" s="105"/>
      <c r="X3" s="96"/>
    </row>
    <row r="4" spans="1:24" ht="15" thickBot="1" x14ac:dyDescent="0.4">
      <c r="A4" s="30"/>
      <c r="B4" s="97"/>
      <c r="C4" s="98"/>
      <c r="D4" s="98"/>
      <c r="E4" s="98"/>
      <c r="F4" s="98"/>
      <c r="G4" s="98"/>
      <c r="H4" s="98"/>
      <c r="I4" s="98"/>
      <c r="J4" s="98"/>
      <c r="K4" s="98"/>
      <c r="L4" s="98"/>
      <c r="M4" s="98"/>
      <c r="N4" s="98"/>
      <c r="O4" s="98"/>
      <c r="P4" s="98"/>
      <c r="Q4" s="98"/>
      <c r="R4" s="98"/>
      <c r="S4" s="98"/>
      <c r="T4" s="98"/>
      <c r="U4" s="98"/>
      <c r="V4" s="98"/>
      <c r="W4" s="98"/>
      <c r="X4" s="99"/>
    </row>
    <row r="5" spans="1:24" s="30" customFormat="1" x14ac:dyDescent="0.35">
      <c r="A5" s="31"/>
      <c r="C5" s="30" t="s">
        <v>405</v>
      </c>
      <c r="D5" s="30" t="s">
        <v>406</v>
      </c>
      <c r="E5" s="30" t="s">
        <v>407</v>
      </c>
      <c r="F5" s="30" t="s">
        <v>408</v>
      </c>
      <c r="G5" s="30" t="s">
        <v>409</v>
      </c>
      <c r="H5" s="30" t="s">
        <v>410</v>
      </c>
      <c r="I5" s="30" t="s">
        <v>411</v>
      </c>
      <c r="J5" s="30" t="s">
        <v>412</v>
      </c>
      <c r="K5" s="30" t="s">
        <v>413</v>
      </c>
      <c r="L5" s="30" t="s">
        <v>414</v>
      </c>
      <c r="M5" s="30" t="s">
        <v>415</v>
      </c>
      <c r="N5" s="30" t="s">
        <v>416</v>
      </c>
      <c r="O5" s="30" t="s">
        <v>417</v>
      </c>
      <c r="P5" s="30" t="s">
        <v>418</v>
      </c>
    </row>
    <row r="6" spans="1:24" ht="84" x14ac:dyDescent="0.35">
      <c r="B6" s="38" t="s">
        <v>0</v>
      </c>
      <c r="C6" s="38" t="s">
        <v>288</v>
      </c>
      <c r="D6" s="38" t="s">
        <v>297</v>
      </c>
      <c r="E6" s="38" t="s">
        <v>289</v>
      </c>
      <c r="F6" s="38" t="s">
        <v>290</v>
      </c>
      <c r="G6" s="38" t="s">
        <v>298</v>
      </c>
      <c r="H6" s="38" t="s">
        <v>299</v>
      </c>
      <c r="I6" s="38" t="s">
        <v>291</v>
      </c>
      <c r="J6" s="38" t="s">
        <v>300</v>
      </c>
      <c r="K6" s="38" t="s">
        <v>292</v>
      </c>
      <c r="L6" s="38" t="s">
        <v>293</v>
      </c>
      <c r="M6" s="38" t="s">
        <v>294</v>
      </c>
      <c r="N6" s="38" t="s">
        <v>295</v>
      </c>
      <c r="O6" s="38" t="s">
        <v>301</v>
      </c>
      <c r="P6" s="38" t="s">
        <v>296</v>
      </c>
      <c r="Q6" s="41" t="s">
        <v>511</v>
      </c>
      <c r="R6" s="41" t="s">
        <v>512</v>
      </c>
    </row>
    <row r="7" spans="1:24" x14ac:dyDescent="0.35">
      <c r="B7" s="24" t="s">
        <v>4</v>
      </c>
      <c r="C7" s="25">
        <v>200</v>
      </c>
      <c r="D7" s="25">
        <v>341339.02</v>
      </c>
      <c r="E7" s="25">
        <v>4997</v>
      </c>
      <c r="F7" s="25">
        <v>8045.7</v>
      </c>
      <c r="G7" s="25">
        <v>3856.19</v>
      </c>
      <c r="H7" s="25">
        <v>288332.09999999998</v>
      </c>
      <c r="I7" s="25">
        <v>52865.66</v>
      </c>
      <c r="J7" s="25">
        <v>814086.34</v>
      </c>
      <c r="K7" s="25">
        <v>198488.41</v>
      </c>
      <c r="L7" s="25">
        <v>33271.1</v>
      </c>
      <c r="M7" s="25">
        <v>123220.29</v>
      </c>
      <c r="N7" s="25">
        <v>74.45</v>
      </c>
      <c r="O7" s="25">
        <v>729419.79</v>
      </c>
      <c r="P7" s="25">
        <v>0</v>
      </c>
      <c r="Q7" s="26">
        <f>SUM(C7:P7)</f>
        <v>2598196.0499999998</v>
      </c>
      <c r="R7" s="26">
        <f>Q7/1000</f>
        <v>2598.19605</v>
      </c>
    </row>
    <row r="8" spans="1:24" ht="21" x14ac:dyDescent="0.35">
      <c r="A8" s="31" t="s">
        <v>435</v>
      </c>
      <c r="B8" s="27" t="s">
        <v>19</v>
      </c>
      <c r="C8" s="25">
        <v>0</v>
      </c>
      <c r="D8" s="25">
        <v>313593.46999999997</v>
      </c>
      <c r="E8" s="25">
        <v>11</v>
      </c>
      <c r="F8" s="25">
        <v>451</v>
      </c>
      <c r="G8" s="25">
        <v>3469</v>
      </c>
      <c r="H8" s="25">
        <v>31628</v>
      </c>
      <c r="I8" s="25">
        <v>50863</v>
      </c>
      <c r="J8" s="25">
        <v>2193</v>
      </c>
      <c r="K8" s="25">
        <v>0</v>
      </c>
      <c r="L8" s="25">
        <v>0</v>
      </c>
      <c r="M8" s="25">
        <v>4792.66</v>
      </c>
      <c r="N8" s="25">
        <v>0</v>
      </c>
      <c r="O8" s="25">
        <v>705645.04</v>
      </c>
      <c r="P8" s="25">
        <v>0</v>
      </c>
      <c r="Q8" s="26">
        <f t="shared" ref="Q8:Q71" si="0">SUM(C8:P8)</f>
        <v>1112646.17</v>
      </c>
      <c r="R8" s="32">
        <f t="shared" ref="R8:R71" si="1">Q8/1000</f>
        <v>1112.64617</v>
      </c>
    </row>
    <row r="9" spans="1:24" ht="21" x14ac:dyDescent="0.35">
      <c r="A9" s="31" t="s">
        <v>317</v>
      </c>
      <c r="B9" s="27" t="s">
        <v>49</v>
      </c>
      <c r="C9" s="25">
        <v>0</v>
      </c>
      <c r="D9" s="25">
        <v>0</v>
      </c>
      <c r="E9" s="25">
        <v>0</v>
      </c>
      <c r="F9" s="27"/>
      <c r="G9" s="25">
        <v>0</v>
      </c>
      <c r="H9" s="25">
        <v>0</v>
      </c>
      <c r="I9" s="25">
        <v>0</v>
      </c>
      <c r="J9" s="25">
        <v>326665</v>
      </c>
      <c r="K9" s="25">
        <v>0</v>
      </c>
      <c r="L9" s="25">
        <v>20.100000000000001</v>
      </c>
      <c r="M9" s="25">
        <v>3056.1</v>
      </c>
      <c r="N9" s="25">
        <v>0</v>
      </c>
      <c r="O9" s="25">
        <v>0</v>
      </c>
      <c r="P9" s="25">
        <v>0</v>
      </c>
      <c r="Q9" s="26">
        <f t="shared" si="0"/>
        <v>329741.19999999995</v>
      </c>
      <c r="R9" s="32">
        <f t="shared" si="1"/>
        <v>329.74119999999994</v>
      </c>
    </row>
    <row r="10" spans="1:24" ht="21" x14ac:dyDescent="0.35">
      <c r="A10" s="31" t="s">
        <v>312</v>
      </c>
      <c r="B10" s="27" t="s">
        <v>47</v>
      </c>
      <c r="C10" s="25">
        <v>0</v>
      </c>
      <c r="D10" s="25">
        <v>0</v>
      </c>
      <c r="E10" s="25">
        <v>0</v>
      </c>
      <c r="F10" s="25">
        <v>111.2</v>
      </c>
      <c r="G10" s="25">
        <v>0</v>
      </c>
      <c r="H10" s="25">
        <v>882</v>
      </c>
      <c r="I10" s="25">
        <v>0</v>
      </c>
      <c r="J10" s="25">
        <v>236098.42</v>
      </c>
      <c r="K10" s="25">
        <v>7158.2</v>
      </c>
      <c r="L10" s="25">
        <v>29775</v>
      </c>
      <c r="M10" s="25">
        <v>18669.75</v>
      </c>
      <c r="N10" s="25">
        <v>0</v>
      </c>
      <c r="O10" s="25">
        <v>5684</v>
      </c>
      <c r="P10" s="25">
        <v>0</v>
      </c>
      <c r="Q10" s="26">
        <f t="shared" si="0"/>
        <v>298378.57000000007</v>
      </c>
      <c r="R10" s="32">
        <f t="shared" si="1"/>
        <v>298.37857000000008</v>
      </c>
    </row>
    <row r="11" spans="1:24" ht="21" x14ac:dyDescent="0.35">
      <c r="A11" s="31" t="s">
        <v>316</v>
      </c>
      <c r="B11" s="27" t="s">
        <v>40</v>
      </c>
      <c r="C11" s="25">
        <v>0</v>
      </c>
      <c r="D11" s="25">
        <v>2015</v>
      </c>
      <c r="E11" s="25">
        <v>0</v>
      </c>
      <c r="F11" s="27"/>
      <c r="G11" s="25">
        <v>0</v>
      </c>
      <c r="H11" s="25">
        <v>0</v>
      </c>
      <c r="I11" s="25">
        <v>202</v>
      </c>
      <c r="J11" s="25">
        <v>128653</v>
      </c>
      <c r="K11" s="25">
        <v>124507</v>
      </c>
      <c r="L11" s="25">
        <v>0</v>
      </c>
      <c r="M11" s="25">
        <v>0</v>
      </c>
      <c r="N11" s="25">
        <v>0</v>
      </c>
      <c r="O11" s="25">
        <v>65</v>
      </c>
      <c r="P11" s="25">
        <v>0</v>
      </c>
      <c r="Q11" s="26">
        <f t="shared" si="0"/>
        <v>255442</v>
      </c>
      <c r="R11" s="32">
        <f t="shared" si="1"/>
        <v>255.44200000000001</v>
      </c>
    </row>
    <row r="12" spans="1:24" ht="21" x14ac:dyDescent="0.35">
      <c r="A12" s="31" t="s">
        <v>444</v>
      </c>
      <c r="B12" s="27" t="s">
        <v>78</v>
      </c>
      <c r="C12" s="25">
        <v>0</v>
      </c>
      <c r="D12" s="25">
        <v>0</v>
      </c>
      <c r="E12" s="25">
        <v>0</v>
      </c>
      <c r="F12" s="27"/>
      <c r="G12" s="25">
        <v>0</v>
      </c>
      <c r="H12" s="25">
        <v>139342</v>
      </c>
      <c r="I12" s="25">
        <v>0</v>
      </c>
      <c r="J12" s="25">
        <v>0</v>
      </c>
      <c r="K12" s="25">
        <v>0</v>
      </c>
      <c r="L12" s="25">
        <v>0</v>
      </c>
      <c r="M12" s="25">
        <v>0</v>
      </c>
      <c r="N12" s="25">
        <v>0</v>
      </c>
      <c r="O12" s="25">
        <v>0</v>
      </c>
      <c r="P12" s="25">
        <v>0</v>
      </c>
      <c r="Q12" s="26">
        <f t="shared" si="0"/>
        <v>139342</v>
      </c>
      <c r="R12" s="32">
        <f t="shared" si="1"/>
        <v>139.34200000000001</v>
      </c>
    </row>
    <row r="13" spans="1:24" ht="31.5" x14ac:dyDescent="0.35">
      <c r="A13" s="31" t="s">
        <v>318</v>
      </c>
      <c r="B13" s="27" t="s">
        <v>35</v>
      </c>
      <c r="C13" s="25">
        <v>0</v>
      </c>
      <c r="D13" s="25">
        <v>1129.2</v>
      </c>
      <c r="E13" s="25">
        <v>4986</v>
      </c>
      <c r="F13" s="25">
        <v>613</v>
      </c>
      <c r="G13" s="25">
        <v>0</v>
      </c>
      <c r="H13" s="25">
        <v>100116.3</v>
      </c>
      <c r="I13" s="25">
        <v>0</v>
      </c>
      <c r="J13" s="25">
        <v>0</v>
      </c>
      <c r="K13" s="25">
        <v>1436.4</v>
      </c>
      <c r="L13" s="25">
        <v>0</v>
      </c>
      <c r="M13" s="25">
        <v>373.65</v>
      </c>
      <c r="N13" s="25">
        <v>0</v>
      </c>
      <c r="O13" s="25">
        <v>0</v>
      </c>
      <c r="P13" s="25">
        <v>0</v>
      </c>
      <c r="Q13" s="26">
        <f t="shared" si="0"/>
        <v>108654.54999999999</v>
      </c>
      <c r="R13" s="32">
        <f t="shared" si="1"/>
        <v>108.65454999999999</v>
      </c>
    </row>
    <row r="14" spans="1:24" ht="73.5" x14ac:dyDescent="0.35">
      <c r="A14" s="31" t="s">
        <v>576</v>
      </c>
      <c r="B14" s="101" t="s">
        <v>99</v>
      </c>
      <c r="C14" s="106">
        <v>0</v>
      </c>
      <c r="D14" s="106">
        <v>74</v>
      </c>
      <c r="E14" s="106">
        <v>0</v>
      </c>
      <c r="F14" s="101"/>
      <c r="G14" s="106">
        <v>0</v>
      </c>
      <c r="H14" s="106">
        <v>0</v>
      </c>
      <c r="I14" s="106">
        <v>0</v>
      </c>
      <c r="J14" s="106">
        <v>39738</v>
      </c>
      <c r="K14" s="106">
        <v>16408.2</v>
      </c>
      <c r="L14" s="106">
        <v>0</v>
      </c>
      <c r="M14" s="106">
        <v>23806.71</v>
      </c>
      <c r="N14" s="106">
        <v>0</v>
      </c>
      <c r="O14" s="25">
        <v>0</v>
      </c>
      <c r="P14" s="25">
        <v>0</v>
      </c>
      <c r="Q14" s="26">
        <f t="shared" si="0"/>
        <v>80026.91</v>
      </c>
      <c r="R14" s="32">
        <f t="shared" si="1"/>
        <v>80.026910000000001</v>
      </c>
    </row>
    <row r="15" spans="1:24" ht="94.5" x14ac:dyDescent="0.35">
      <c r="A15" s="31" t="s">
        <v>330</v>
      </c>
      <c r="B15" s="101" t="s">
        <v>66</v>
      </c>
      <c r="C15" s="106">
        <v>0</v>
      </c>
      <c r="D15" s="106">
        <v>0</v>
      </c>
      <c r="E15" s="106">
        <v>0</v>
      </c>
      <c r="F15" s="106">
        <v>300.14999999999998</v>
      </c>
      <c r="G15" s="106">
        <v>318.08999999999997</v>
      </c>
      <c r="H15" s="106">
        <v>0</v>
      </c>
      <c r="I15" s="106">
        <v>0</v>
      </c>
      <c r="J15" s="106">
        <v>33708.410000000003</v>
      </c>
      <c r="K15" s="106">
        <v>7641.53</v>
      </c>
      <c r="L15" s="106">
        <v>0</v>
      </c>
      <c r="M15" s="106">
        <v>31426.22</v>
      </c>
      <c r="N15" s="106">
        <v>0</v>
      </c>
      <c r="O15" s="25">
        <v>5525</v>
      </c>
      <c r="P15" s="25">
        <v>0</v>
      </c>
      <c r="Q15" s="26">
        <f t="shared" si="0"/>
        <v>78919.399999999994</v>
      </c>
      <c r="R15" s="32">
        <f t="shared" si="1"/>
        <v>78.919399999999996</v>
      </c>
    </row>
    <row r="16" spans="1:24" ht="31.5" x14ac:dyDescent="0.35">
      <c r="A16" s="31" t="s">
        <v>494</v>
      </c>
      <c r="B16" s="101" t="s">
        <v>15</v>
      </c>
      <c r="C16" s="106">
        <v>0</v>
      </c>
      <c r="D16" s="106">
        <v>0</v>
      </c>
      <c r="E16" s="106">
        <v>0</v>
      </c>
      <c r="F16" s="106">
        <v>0.8</v>
      </c>
      <c r="G16" s="106">
        <v>49</v>
      </c>
      <c r="H16" s="106">
        <v>0</v>
      </c>
      <c r="I16" s="106">
        <v>0</v>
      </c>
      <c r="J16" s="106">
        <v>0</v>
      </c>
      <c r="K16" s="106">
        <v>25838.240000000002</v>
      </c>
      <c r="L16" s="106">
        <v>0</v>
      </c>
      <c r="M16" s="106">
        <v>12586.6</v>
      </c>
      <c r="N16" s="106">
        <v>0</v>
      </c>
      <c r="O16" s="25">
        <v>0</v>
      </c>
      <c r="P16" s="25">
        <v>0</v>
      </c>
      <c r="Q16" s="26">
        <f t="shared" si="0"/>
        <v>38474.639999999999</v>
      </c>
      <c r="R16" s="32">
        <f t="shared" si="1"/>
        <v>38.474640000000001</v>
      </c>
    </row>
    <row r="17" spans="1:18" ht="31.5" x14ac:dyDescent="0.35">
      <c r="A17" s="31" t="s">
        <v>539</v>
      </c>
      <c r="B17" s="101" t="s">
        <v>20</v>
      </c>
      <c r="C17" s="106">
        <v>200</v>
      </c>
      <c r="D17" s="106">
        <v>1276.3499999999999</v>
      </c>
      <c r="E17" s="106">
        <v>0</v>
      </c>
      <c r="F17" s="106">
        <v>630</v>
      </c>
      <c r="G17" s="106">
        <v>0</v>
      </c>
      <c r="H17" s="106">
        <v>0</v>
      </c>
      <c r="I17" s="106">
        <v>0</v>
      </c>
      <c r="J17" s="106">
        <v>22606.6</v>
      </c>
      <c r="K17" s="106">
        <v>118</v>
      </c>
      <c r="L17" s="106">
        <v>0</v>
      </c>
      <c r="M17" s="106">
        <v>7049</v>
      </c>
      <c r="N17" s="106">
        <v>0</v>
      </c>
      <c r="O17" s="25">
        <v>2545</v>
      </c>
      <c r="P17" s="25">
        <v>0</v>
      </c>
      <c r="Q17" s="26">
        <f>SUM(C17:P17)</f>
        <v>34424.949999999997</v>
      </c>
      <c r="R17" s="32">
        <f t="shared" si="1"/>
        <v>34.424949999999995</v>
      </c>
    </row>
    <row r="18" spans="1:18" ht="21" x14ac:dyDescent="0.35">
      <c r="B18" s="101" t="s">
        <v>64</v>
      </c>
      <c r="C18" s="106">
        <v>0</v>
      </c>
      <c r="D18" s="106">
        <v>0</v>
      </c>
      <c r="E18" s="106">
        <v>0</v>
      </c>
      <c r="F18" s="101"/>
      <c r="G18" s="106">
        <v>0</v>
      </c>
      <c r="H18" s="106">
        <v>0</v>
      </c>
      <c r="I18" s="106">
        <v>0</v>
      </c>
      <c r="J18" s="106">
        <v>1997.47</v>
      </c>
      <c r="K18" s="106">
        <v>4668.3500000000004</v>
      </c>
      <c r="L18" s="106">
        <v>3476</v>
      </c>
      <c r="M18" s="106">
        <v>6538.48</v>
      </c>
      <c r="N18" s="106">
        <v>0</v>
      </c>
      <c r="O18" s="25">
        <v>0</v>
      </c>
      <c r="P18" s="25">
        <v>0</v>
      </c>
      <c r="Q18" s="26">
        <f t="shared" si="0"/>
        <v>16680.3</v>
      </c>
      <c r="R18" s="26">
        <f t="shared" si="1"/>
        <v>16.680299999999999</v>
      </c>
    </row>
    <row r="19" spans="1:18" ht="52.5" x14ac:dyDescent="0.35">
      <c r="B19" s="101" t="s">
        <v>65</v>
      </c>
      <c r="C19" s="106">
        <v>0</v>
      </c>
      <c r="D19" s="106">
        <v>0</v>
      </c>
      <c r="E19" s="106">
        <v>0</v>
      </c>
      <c r="F19" s="101"/>
      <c r="G19" s="106">
        <v>0</v>
      </c>
      <c r="H19" s="106">
        <v>0</v>
      </c>
      <c r="I19" s="106">
        <v>0</v>
      </c>
      <c r="J19" s="106">
        <v>15492.9</v>
      </c>
      <c r="K19" s="106">
        <v>141.15</v>
      </c>
      <c r="L19" s="106">
        <v>0</v>
      </c>
      <c r="M19" s="106">
        <v>61.21</v>
      </c>
      <c r="N19" s="106">
        <v>3.95</v>
      </c>
      <c r="O19" s="25">
        <v>0</v>
      </c>
      <c r="P19" s="25">
        <v>0</v>
      </c>
      <c r="Q19" s="26">
        <f t="shared" si="0"/>
        <v>15699.21</v>
      </c>
      <c r="R19" s="32">
        <f t="shared" si="1"/>
        <v>15.699209999999999</v>
      </c>
    </row>
    <row r="20" spans="1:18" ht="42" x14ac:dyDescent="0.35">
      <c r="B20" s="101" t="s">
        <v>46</v>
      </c>
      <c r="C20" s="106">
        <v>0</v>
      </c>
      <c r="D20" s="106">
        <v>0</v>
      </c>
      <c r="E20" s="106">
        <v>0</v>
      </c>
      <c r="F20" s="106">
        <v>495.25</v>
      </c>
      <c r="G20" s="106">
        <v>20.100000000000001</v>
      </c>
      <c r="H20" s="106">
        <v>22</v>
      </c>
      <c r="I20" s="106">
        <v>781.14</v>
      </c>
      <c r="J20" s="106">
        <v>1119.79</v>
      </c>
      <c r="K20" s="106">
        <v>1816.6</v>
      </c>
      <c r="L20" s="106">
        <v>0</v>
      </c>
      <c r="M20" s="106">
        <v>7605.08</v>
      </c>
      <c r="N20" s="106">
        <v>70.5</v>
      </c>
      <c r="O20" s="25">
        <v>0</v>
      </c>
      <c r="P20" s="25">
        <v>0</v>
      </c>
      <c r="Q20" s="26">
        <f t="shared" si="0"/>
        <v>11930.46</v>
      </c>
      <c r="R20" s="32">
        <f t="shared" si="1"/>
        <v>11.930459999999998</v>
      </c>
    </row>
    <row r="21" spans="1:18" ht="21" x14ac:dyDescent="0.35">
      <c r="B21" s="101" t="s">
        <v>18</v>
      </c>
      <c r="C21" s="106">
        <v>0</v>
      </c>
      <c r="D21" s="106">
        <v>0</v>
      </c>
      <c r="E21" s="106">
        <v>0</v>
      </c>
      <c r="F21" s="101"/>
      <c r="G21" s="106">
        <v>0</v>
      </c>
      <c r="H21" s="106">
        <v>9416.7999999999993</v>
      </c>
      <c r="I21" s="106">
        <v>0</v>
      </c>
      <c r="J21" s="106">
        <v>0</v>
      </c>
      <c r="K21" s="106">
        <v>0</v>
      </c>
      <c r="L21" s="106">
        <v>0</v>
      </c>
      <c r="M21" s="106">
        <v>0</v>
      </c>
      <c r="N21" s="106">
        <v>0</v>
      </c>
      <c r="O21" s="25">
        <v>0</v>
      </c>
      <c r="P21" s="25">
        <v>0</v>
      </c>
      <c r="Q21" s="26">
        <f t="shared" si="0"/>
        <v>9416.7999999999993</v>
      </c>
      <c r="R21" s="32">
        <f t="shared" si="1"/>
        <v>9.4167999999999985</v>
      </c>
    </row>
    <row r="22" spans="1:18" ht="21" x14ac:dyDescent="0.35">
      <c r="B22" s="101" t="s">
        <v>29</v>
      </c>
      <c r="C22" s="106">
        <v>0</v>
      </c>
      <c r="D22" s="106">
        <v>5017</v>
      </c>
      <c r="E22" s="106">
        <v>0</v>
      </c>
      <c r="F22" s="101"/>
      <c r="G22" s="106">
        <v>0</v>
      </c>
      <c r="H22" s="106">
        <v>207</v>
      </c>
      <c r="I22" s="106">
        <v>0</v>
      </c>
      <c r="J22" s="106">
        <v>0</v>
      </c>
      <c r="K22" s="106">
        <v>0</v>
      </c>
      <c r="L22" s="106">
        <v>0</v>
      </c>
      <c r="M22" s="106">
        <v>0</v>
      </c>
      <c r="N22" s="106">
        <v>0</v>
      </c>
      <c r="O22" s="25">
        <v>7270</v>
      </c>
      <c r="P22" s="25">
        <v>0</v>
      </c>
      <c r="Q22" s="26">
        <f t="shared" si="0"/>
        <v>12494</v>
      </c>
      <c r="R22" s="32">
        <f t="shared" si="1"/>
        <v>12.494</v>
      </c>
    </row>
    <row r="23" spans="1:18" ht="42" x14ac:dyDescent="0.35">
      <c r="B23" s="101" t="s">
        <v>100</v>
      </c>
      <c r="C23" s="106">
        <v>0</v>
      </c>
      <c r="D23" s="106">
        <v>0</v>
      </c>
      <c r="E23" s="106">
        <v>0</v>
      </c>
      <c r="F23" s="101"/>
      <c r="G23" s="106">
        <v>0</v>
      </c>
      <c r="H23" s="106">
        <v>4010</v>
      </c>
      <c r="I23" s="106">
        <v>965</v>
      </c>
      <c r="J23" s="106">
        <v>0</v>
      </c>
      <c r="K23" s="106">
        <v>0</v>
      </c>
      <c r="L23" s="106">
        <v>0</v>
      </c>
      <c r="M23" s="106">
        <v>0</v>
      </c>
      <c r="N23" s="106">
        <v>0</v>
      </c>
      <c r="O23" s="25">
        <v>0</v>
      </c>
      <c r="P23" s="25">
        <v>0</v>
      </c>
      <c r="Q23" s="26">
        <f t="shared" si="0"/>
        <v>4975</v>
      </c>
      <c r="R23" s="32">
        <f t="shared" si="1"/>
        <v>4.9749999999999996</v>
      </c>
    </row>
    <row r="24" spans="1:18" ht="31.5" x14ac:dyDescent="0.35">
      <c r="B24" s="101" t="s">
        <v>73</v>
      </c>
      <c r="C24" s="106">
        <v>0</v>
      </c>
      <c r="D24" s="106">
        <v>0</v>
      </c>
      <c r="E24" s="106">
        <v>0</v>
      </c>
      <c r="F24" s="101"/>
      <c r="G24" s="106">
        <v>0</v>
      </c>
      <c r="H24" s="106">
        <v>0</v>
      </c>
      <c r="I24" s="106">
        <v>0</v>
      </c>
      <c r="J24" s="106">
        <v>870</v>
      </c>
      <c r="K24" s="106">
        <v>3000</v>
      </c>
      <c r="L24" s="106">
        <v>0</v>
      </c>
      <c r="M24" s="106">
        <v>1043</v>
      </c>
      <c r="N24" s="106">
        <v>0</v>
      </c>
      <c r="O24" s="25">
        <v>0</v>
      </c>
      <c r="P24" s="25">
        <v>0</v>
      </c>
      <c r="Q24" s="26">
        <f t="shared" si="0"/>
        <v>4913</v>
      </c>
      <c r="R24" s="32">
        <f t="shared" si="1"/>
        <v>4.9130000000000003</v>
      </c>
    </row>
    <row r="25" spans="1:18" ht="21" x14ac:dyDescent="0.35">
      <c r="B25" s="101" t="s">
        <v>31</v>
      </c>
      <c r="C25" s="106">
        <v>0</v>
      </c>
      <c r="D25" s="106">
        <v>0</v>
      </c>
      <c r="E25" s="106">
        <v>0</v>
      </c>
      <c r="F25" s="101"/>
      <c r="G25" s="106">
        <v>0</v>
      </c>
      <c r="H25" s="106">
        <v>2670</v>
      </c>
      <c r="I25" s="106">
        <v>0</v>
      </c>
      <c r="J25" s="106">
        <v>0</v>
      </c>
      <c r="K25" s="106">
        <v>0</v>
      </c>
      <c r="L25" s="106">
        <v>0</v>
      </c>
      <c r="M25" s="106">
        <v>0</v>
      </c>
      <c r="N25" s="106">
        <v>0</v>
      </c>
      <c r="O25" s="25">
        <v>593.54999999999995</v>
      </c>
      <c r="P25" s="25">
        <v>0</v>
      </c>
      <c r="Q25" s="26">
        <f t="shared" si="0"/>
        <v>3263.55</v>
      </c>
      <c r="R25" s="32">
        <f t="shared" si="1"/>
        <v>3.2635500000000004</v>
      </c>
    </row>
    <row r="26" spans="1:18" ht="21" x14ac:dyDescent="0.35">
      <c r="B26" s="101" t="s">
        <v>39</v>
      </c>
      <c r="C26" s="106">
        <v>0</v>
      </c>
      <c r="D26" s="106">
        <v>0</v>
      </c>
      <c r="E26" s="106">
        <v>0</v>
      </c>
      <c r="F26" s="106">
        <v>1600</v>
      </c>
      <c r="G26" s="106">
        <v>0</v>
      </c>
      <c r="H26" s="106">
        <v>0</v>
      </c>
      <c r="I26" s="106">
        <v>0</v>
      </c>
      <c r="J26" s="106">
        <v>0</v>
      </c>
      <c r="K26" s="106">
        <v>0</v>
      </c>
      <c r="L26" s="106">
        <v>0</v>
      </c>
      <c r="M26" s="106">
        <v>3200</v>
      </c>
      <c r="N26" s="106">
        <v>0</v>
      </c>
      <c r="O26" s="25">
        <v>0</v>
      </c>
      <c r="P26" s="25">
        <v>0</v>
      </c>
      <c r="Q26" s="26">
        <f t="shared" si="0"/>
        <v>4800</v>
      </c>
      <c r="R26" s="32">
        <f t="shared" si="1"/>
        <v>4.8</v>
      </c>
    </row>
    <row r="27" spans="1:18" ht="31.5" x14ac:dyDescent="0.35">
      <c r="B27" s="101" t="s">
        <v>88</v>
      </c>
      <c r="C27" s="106">
        <v>0</v>
      </c>
      <c r="D27" s="106">
        <v>0</v>
      </c>
      <c r="E27" s="106">
        <v>0</v>
      </c>
      <c r="F27" s="101"/>
      <c r="G27" s="106">
        <v>0</v>
      </c>
      <c r="H27" s="106">
        <v>0</v>
      </c>
      <c r="I27" s="106">
        <v>54.52</v>
      </c>
      <c r="J27" s="106">
        <v>0</v>
      </c>
      <c r="K27" s="106">
        <v>2886.4</v>
      </c>
      <c r="L27" s="106">
        <v>0</v>
      </c>
      <c r="M27" s="106">
        <v>0</v>
      </c>
      <c r="N27" s="106">
        <v>0</v>
      </c>
      <c r="O27" s="25">
        <v>0</v>
      </c>
      <c r="P27" s="25">
        <v>0</v>
      </c>
      <c r="Q27" s="26">
        <f t="shared" si="0"/>
        <v>2940.92</v>
      </c>
      <c r="R27" s="32">
        <f t="shared" si="1"/>
        <v>2.9409200000000002</v>
      </c>
    </row>
    <row r="28" spans="1:18" ht="31.5" x14ac:dyDescent="0.35">
      <c r="B28" s="101" t="s">
        <v>71</v>
      </c>
      <c r="C28" s="106">
        <v>0</v>
      </c>
      <c r="D28" s="106">
        <v>0</v>
      </c>
      <c r="E28" s="106">
        <v>0</v>
      </c>
      <c r="F28" s="101"/>
      <c r="G28" s="106">
        <v>0</v>
      </c>
      <c r="H28" s="106">
        <v>0</v>
      </c>
      <c r="I28" s="106">
        <v>0</v>
      </c>
      <c r="J28" s="106">
        <v>2370</v>
      </c>
      <c r="K28" s="106">
        <v>0</v>
      </c>
      <c r="L28" s="106">
        <v>0</v>
      </c>
      <c r="M28" s="106">
        <v>45</v>
      </c>
      <c r="N28" s="106">
        <v>0</v>
      </c>
      <c r="O28" s="25">
        <v>0</v>
      </c>
      <c r="P28" s="25">
        <v>0</v>
      </c>
      <c r="Q28" s="26">
        <f t="shared" si="0"/>
        <v>2415</v>
      </c>
      <c r="R28" s="32">
        <f t="shared" si="1"/>
        <v>2.415</v>
      </c>
    </row>
    <row r="29" spans="1:18" ht="42" x14ac:dyDescent="0.35">
      <c r="B29" s="101" t="s">
        <v>23</v>
      </c>
      <c r="C29" s="106">
        <v>0</v>
      </c>
      <c r="D29" s="106">
        <v>4962</v>
      </c>
      <c r="E29" s="106">
        <v>0</v>
      </c>
      <c r="F29" s="101"/>
      <c r="G29" s="106">
        <v>0</v>
      </c>
      <c r="H29" s="106">
        <v>0</v>
      </c>
      <c r="I29" s="106">
        <v>0</v>
      </c>
      <c r="J29" s="106">
        <v>0</v>
      </c>
      <c r="K29" s="106">
        <v>0</v>
      </c>
      <c r="L29" s="106">
        <v>0</v>
      </c>
      <c r="M29" s="106">
        <v>0</v>
      </c>
      <c r="N29" s="106">
        <v>0</v>
      </c>
      <c r="O29" s="25">
        <v>1944</v>
      </c>
      <c r="P29" s="25">
        <v>0</v>
      </c>
      <c r="Q29" s="26">
        <f t="shared" si="0"/>
        <v>6906</v>
      </c>
      <c r="R29" s="26">
        <f t="shared" si="1"/>
        <v>6.9059999999999997</v>
      </c>
    </row>
    <row r="30" spans="1:18" ht="31.5" x14ac:dyDescent="0.35">
      <c r="B30" s="101" t="s">
        <v>27</v>
      </c>
      <c r="C30" s="106">
        <v>0</v>
      </c>
      <c r="D30" s="106">
        <v>11079.2</v>
      </c>
      <c r="E30" s="106">
        <v>0</v>
      </c>
      <c r="F30" s="101"/>
      <c r="G30" s="106">
        <v>0</v>
      </c>
      <c r="H30" s="106">
        <v>0</v>
      </c>
      <c r="I30" s="106">
        <v>0</v>
      </c>
      <c r="J30" s="106">
        <v>510</v>
      </c>
      <c r="K30" s="106">
        <v>0</v>
      </c>
      <c r="L30" s="106">
        <v>0</v>
      </c>
      <c r="M30" s="106">
        <v>560</v>
      </c>
      <c r="N30" s="106">
        <v>0</v>
      </c>
      <c r="O30" s="25">
        <v>0</v>
      </c>
      <c r="P30" s="25">
        <v>0</v>
      </c>
      <c r="Q30" s="26">
        <f t="shared" si="0"/>
        <v>12149.2</v>
      </c>
      <c r="R30" s="32">
        <f t="shared" si="1"/>
        <v>12.1492</v>
      </c>
    </row>
    <row r="31" spans="1:18" ht="21" x14ac:dyDescent="0.35">
      <c r="B31" s="101" t="s">
        <v>6</v>
      </c>
      <c r="C31" s="106">
        <v>0</v>
      </c>
      <c r="D31" s="106">
        <v>0</v>
      </c>
      <c r="E31" s="106">
        <v>0</v>
      </c>
      <c r="F31" s="101"/>
      <c r="G31" s="106">
        <v>0</v>
      </c>
      <c r="H31" s="106">
        <v>0</v>
      </c>
      <c r="I31" s="106">
        <v>0</v>
      </c>
      <c r="J31" s="106">
        <v>0</v>
      </c>
      <c r="K31" s="106">
        <v>947.7</v>
      </c>
      <c r="L31" s="106">
        <v>0</v>
      </c>
      <c r="M31" s="106">
        <v>0</v>
      </c>
      <c r="N31" s="106">
        <v>0</v>
      </c>
      <c r="O31" s="25">
        <v>0</v>
      </c>
      <c r="P31" s="25">
        <v>0</v>
      </c>
      <c r="Q31" s="26">
        <f t="shared" si="0"/>
        <v>947.7</v>
      </c>
      <c r="R31" s="32">
        <f t="shared" si="1"/>
        <v>0.9477000000000001</v>
      </c>
    </row>
    <row r="32" spans="1:18" ht="31.5" x14ac:dyDescent="0.35">
      <c r="B32" s="101" t="s">
        <v>14</v>
      </c>
      <c r="C32" s="106">
        <v>0</v>
      </c>
      <c r="D32" s="106">
        <v>0</v>
      </c>
      <c r="E32" s="106">
        <v>0</v>
      </c>
      <c r="F32" s="101"/>
      <c r="G32" s="106">
        <v>0</v>
      </c>
      <c r="H32" s="106">
        <v>0</v>
      </c>
      <c r="I32" s="106">
        <v>0</v>
      </c>
      <c r="J32" s="106">
        <v>0</v>
      </c>
      <c r="K32" s="106">
        <v>0</v>
      </c>
      <c r="L32" s="106">
        <v>0</v>
      </c>
      <c r="M32" s="106">
        <v>731</v>
      </c>
      <c r="N32" s="106">
        <v>0</v>
      </c>
      <c r="O32" s="25">
        <v>0</v>
      </c>
      <c r="P32" s="25">
        <v>0</v>
      </c>
      <c r="Q32" s="26">
        <f t="shared" si="0"/>
        <v>731</v>
      </c>
      <c r="R32" s="32">
        <f t="shared" si="1"/>
        <v>0.73099999999999998</v>
      </c>
    </row>
    <row r="33" spans="2:18" ht="42" x14ac:dyDescent="0.35">
      <c r="B33" s="101" t="s">
        <v>527</v>
      </c>
      <c r="C33" s="106">
        <v>0</v>
      </c>
      <c r="D33" s="106">
        <v>0</v>
      </c>
      <c r="E33" s="106">
        <v>0</v>
      </c>
      <c r="F33" s="101"/>
      <c r="G33" s="106">
        <v>0</v>
      </c>
      <c r="H33" s="106">
        <v>0</v>
      </c>
      <c r="I33" s="106">
        <v>0</v>
      </c>
      <c r="J33" s="106">
        <v>0</v>
      </c>
      <c r="K33" s="106">
        <v>0</v>
      </c>
      <c r="L33" s="106">
        <v>0</v>
      </c>
      <c r="M33" s="106">
        <v>730</v>
      </c>
      <c r="N33" s="106">
        <v>0</v>
      </c>
      <c r="O33" s="25">
        <v>0</v>
      </c>
      <c r="P33" s="25">
        <v>0</v>
      </c>
      <c r="Q33" s="26">
        <f t="shared" si="0"/>
        <v>730</v>
      </c>
      <c r="R33" s="32">
        <f t="shared" si="1"/>
        <v>0.73</v>
      </c>
    </row>
    <row r="34" spans="2:18" x14ac:dyDescent="0.35">
      <c r="B34" s="101" t="s">
        <v>10</v>
      </c>
      <c r="C34" s="106">
        <v>0</v>
      </c>
      <c r="D34" s="106">
        <v>118.1</v>
      </c>
      <c r="E34" s="106">
        <v>0</v>
      </c>
      <c r="F34" s="101"/>
      <c r="G34" s="106">
        <v>0</v>
      </c>
      <c r="H34" s="106">
        <v>0</v>
      </c>
      <c r="I34" s="106">
        <v>0</v>
      </c>
      <c r="J34" s="106">
        <v>0</v>
      </c>
      <c r="K34" s="106">
        <v>552.5</v>
      </c>
      <c r="L34" s="106">
        <v>0</v>
      </c>
      <c r="M34" s="106">
        <v>130</v>
      </c>
      <c r="N34" s="106">
        <v>0</v>
      </c>
      <c r="O34" s="25">
        <v>0</v>
      </c>
      <c r="P34" s="25">
        <v>0</v>
      </c>
      <c r="Q34" s="26">
        <f t="shared" si="0"/>
        <v>800.6</v>
      </c>
      <c r="R34" s="32">
        <f t="shared" si="1"/>
        <v>0.80059999999999998</v>
      </c>
    </row>
    <row r="35" spans="2:18" ht="21" x14ac:dyDescent="0.35">
      <c r="B35" s="101" t="s">
        <v>24</v>
      </c>
      <c r="C35" s="106">
        <v>0</v>
      </c>
      <c r="D35" s="106">
        <v>79</v>
      </c>
      <c r="E35" s="106">
        <v>0</v>
      </c>
      <c r="F35" s="101"/>
      <c r="G35" s="106">
        <v>0</v>
      </c>
      <c r="H35" s="106">
        <v>0</v>
      </c>
      <c r="I35" s="106">
        <v>0</v>
      </c>
      <c r="J35" s="106">
        <v>471</v>
      </c>
      <c r="K35" s="106">
        <v>167</v>
      </c>
      <c r="L35" s="106">
        <v>0</v>
      </c>
      <c r="M35" s="106">
        <v>7</v>
      </c>
      <c r="N35" s="106">
        <v>0</v>
      </c>
      <c r="O35" s="25">
        <v>0</v>
      </c>
      <c r="P35" s="25">
        <v>0</v>
      </c>
      <c r="Q35" s="26">
        <f t="shared" si="0"/>
        <v>724</v>
      </c>
      <c r="R35" s="32">
        <f t="shared" si="1"/>
        <v>0.72399999999999998</v>
      </c>
    </row>
    <row r="36" spans="2:18" ht="31.5" x14ac:dyDescent="0.35">
      <c r="B36" s="101" t="s">
        <v>12</v>
      </c>
      <c r="C36" s="106">
        <v>0</v>
      </c>
      <c r="D36" s="106">
        <v>0</v>
      </c>
      <c r="E36" s="106">
        <v>0</v>
      </c>
      <c r="F36" s="101"/>
      <c r="G36" s="106">
        <v>0</v>
      </c>
      <c r="H36" s="106">
        <v>0</v>
      </c>
      <c r="I36" s="106">
        <v>0</v>
      </c>
      <c r="J36" s="106">
        <v>36.840000000000003</v>
      </c>
      <c r="K36" s="106">
        <v>570.89</v>
      </c>
      <c r="L36" s="106">
        <v>0</v>
      </c>
      <c r="M36" s="106">
        <v>0</v>
      </c>
      <c r="N36" s="106">
        <v>0</v>
      </c>
      <c r="O36" s="25">
        <v>0</v>
      </c>
      <c r="P36" s="25">
        <v>0</v>
      </c>
      <c r="Q36" s="26">
        <f t="shared" si="0"/>
        <v>607.73</v>
      </c>
      <c r="R36" s="32">
        <f t="shared" si="1"/>
        <v>0.60772999999999999</v>
      </c>
    </row>
    <row r="37" spans="2:18" ht="31.5" x14ac:dyDescent="0.35">
      <c r="B37" s="101" t="s">
        <v>62</v>
      </c>
      <c r="C37" s="106">
        <v>0</v>
      </c>
      <c r="D37" s="106">
        <v>0</v>
      </c>
      <c r="E37" s="106">
        <v>0</v>
      </c>
      <c r="F37" s="106">
        <v>126</v>
      </c>
      <c r="G37" s="106">
        <v>0</v>
      </c>
      <c r="H37" s="106">
        <v>0</v>
      </c>
      <c r="I37" s="106">
        <v>0</v>
      </c>
      <c r="J37" s="106">
        <v>446.4</v>
      </c>
      <c r="K37" s="106">
        <v>5.6</v>
      </c>
      <c r="L37" s="106">
        <v>0</v>
      </c>
      <c r="M37" s="106">
        <v>0</v>
      </c>
      <c r="N37" s="106">
        <v>0</v>
      </c>
      <c r="O37" s="25">
        <v>0</v>
      </c>
      <c r="P37" s="25">
        <v>0</v>
      </c>
      <c r="Q37" s="26">
        <f t="shared" si="0"/>
        <v>578</v>
      </c>
      <c r="R37" s="32">
        <f t="shared" si="1"/>
        <v>0.57799999999999996</v>
      </c>
    </row>
    <row r="38" spans="2:18" ht="21" x14ac:dyDescent="0.35">
      <c r="B38" s="101" t="s">
        <v>16</v>
      </c>
      <c r="C38" s="106">
        <v>0</v>
      </c>
      <c r="D38" s="106">
        <v>0</v>
      </c>
      <c r="E38" s="106">
        <v>0</v>
      </c>
      <c r="F38" s="101"/>
      <c r="G38" s="106">
        <v>0</v>
      </c>
      <c r="H38" s="106">
        <v>0</v>
      </c>
      <c r="I38" s="106">
        <v>0</v>
      </c>
      <c r="J38" s="106">
        <v>0</v>
      </c>
      <c r="K38" s="106">
        <v>440</v>
      </c>
      <c r="L38" s="106">
        <v>0</v>
      </c>
      <c r="M38" s="106">
        <v>8.5</v>
      </c>
      <c r="N38" s="106">
        <v>0</v>
      </c>
      <c r="O38" s="25">
        <v>0</v>
      </c>
      <c r="P38" s="25">
        <v>0</v>
      </c>
      <c r="Q38" s="26">
        <f t="shared" si="0"/>
        <v>448.5</v>
      </c>
      <c r="R38" s="32">
        <f t="shared" si="1"/>
        <v>0.44850000000000001</v>
      </c>
    </row>
    <row r="39" spans="2:18" ht="52.5" x14ac:dyDescent="0.35">
      <c r="B39" s="101" t="s">
        <v>59</v>
      </c>
      <c r="C39" s="106">
        <v>0</v>
      </c>
      <c r="D39" s="106">
        <v>0</v>
      </c>
      <c r="E39" s="106">
        <v>0</v>
      </c>
      <c r="F39" s="101"/>
      <c r="G39" s="106">
        <v>0</v>
      </c>
      <c r="H39" s="106">
        <v>0</v>
      </c>
      <c r="I39" s="106">
        <v>0</v>
      </c>
      <c r="J39" s="106">
        <v>256.35000000000002</v>
      </c>
      <c r="K39" s="106">
        <v>0</v>
      </c>
      <c r="L39" s="106">
        <v>0</v>
      </c>
      <c r="M39" s="106">
        <v>107.48</v>
      </c>
      <c r="N39" s="106">
        <v>0</v>
      </c>
      <c r="O39" s="25">
        <v>0</v>
      </c>
      <c r="P39" s="25">
        <v>0</v>
      </c>
      <c r="Q39" s="26">
        <f t="shared" si="0"/>
        <v>363.83000000000004</v>
      </c>
      <c r="R39" s="32">
        <f t="shared" si="1"/>
        <v>0.36383000000000004</v>
      </c>
    </row>
    <row r="40" spans="2:18" ht="21" x14ac:dyDescent="0.35">
      <c r="B40" s="101" t="s">
        <v>43</v>
      </c>
      <c r="C40" s="106">
        <v>0</v>
      </c>
      <c r="D40" s="106">
        <v>0.1</v>
      </c>
      <c r="E40" s="106">
        <v>0</v>
      </c>
      <c r="F40" s="101"/>
      <c r="G40" s="106">
        <v>0</v>
      </c>
      <c r="H40" s="106">
        <v>0</v>
      </c>
      <c r="I40" s="106">
        <v>0</v>
      </c>
      <c r="J40" s="106">
        <v>190.29</v>
      </c>
      <c r="K40" s="106">
        <v>31.2</v>
      </c>
      <c r="L40" s="106">
        <v>0</v>
      </c>
      <c r="M40" s="106">
        <v>134.5</v>
      </c>
      <c r="N40" s="106">
        <v>0</v>
      </c>
      <c r="O40" s="25">
        <v>0</v>
      </c>
      <c r="P40" s="25">
        <v>0</v>
      </c>
      <c r="Q40" s="26">
        <f t="shared" si="0"/>
        <v>356.09</v>
      </c>
      <c r="R40" s="26">
        <f t="shared" si="1"/>
        <v>0.35608999999999996</v>
      </c>
    </row>
    <row r="41" spans="2:18" ht="31.5" x14ac:dyDescent="0.35">
      <c r="B41" s="101" t="s">
        <v>33</v>
      </c>
      <c r="C41" s="106">
        <v>0</v>
      </c>
      <c r="D41" s="106">
        <v>0</v>
      </c>
      <c r="E41" s="106">
        <v>0</v>
      </c>
      <c r="F41" s="101"/>
      <c r="G41" s="106">
        <v>0</v>
      </c>
      <c r="H41" s="106">
        <v>0</v>
      </c>
      <c r="I41" s="106">
        <v>0</v>
      </c>
      <c r="J41" s="106">
        <v>257.57</v>
      </c>
      <c r="K41" s="106">
        <v>0</v>
      </c>
      <c r="L41" s="106">
        <v>0</v>
      </c>
      <c r="M41" s="106">
        <v>0</v>
      </c>
      <c r="N41" s="106">
        <v>0</v>
      </c>
      <c r="O41" s="25">
        <v>0</v>
      </c>
      <c r="P41" s="25">
        <v>0</v>
      </c>
      <c r="Q41" s="26">
        <f t="shared" si="0"/>
        <v>257.57</v>
      </c>
      <c r="R41" s="32">
        <f t="shared" si="1"/>
        <v>0.25756999999999997</v>
      </c>
    </row>
    <row r="42" spans="2:18" ht="21" x14ac:dyDescent="0.35">
      <c r="B42" s="101" t="s">
        <v>44</v>
      </c>
      <c r="C42" s="106">
        <v>0</v>
      </c>
      <c r="D42" s="106">
        <v>0</v>
      </c>
      <c r="E42" s="106">
        <v>0</v>
      </c>
      <c r="F42" s="101"/>
      <c r="G42" s="106">
        <v>0</v>
      </c>
      <c r="H42" s="106">
        <v>0</v>
      </c>
      <c r="I42" s="106">
        <v>0</v>
      </c>
      <c r="J42" s="106">
        <v>0</v>
      </c>
      <c r="K42" s="106">
        <v>1</v>
      </c>
      <c r="L42" s="106">
        <v>0</v>
      </c>
      <c r="M42" s="106">
        <v>226.35</v>
      </c>
      <c r="N42" s="106">
        <v>0</v>
      </c>
      <c r="O42" s="25">
        <v>0</v>
      </c>
      <c r="P42" s="25">
        <v>0</v>
      </c>
      <c r="Q42" s="26">
        <f t="shared" si="0"/>
        <v>227.35</v>
      </c>
      <c r="R42" s="32">
        <f t="shared" si="1"/>
        <v>0.22735</v>
      </c>
    </row>
    <row r="43" spans="2:18" ht="31.5" x14ac:dyDescent="0.35">
      <c r="B43" s="101" t="s">
        <v>11</v>
      </c>
      <c r="C43" s="106">
        <v>0</v>
      </c>
      <c r="D43" s="106">
        <v>0</v>
      </c>
      <c r="E43" s="106">
        <v>0</v>
      </c>
      <c r="F43" s="101"/>
      <c r="G43" s="106">
        <v>0</v>
      </c>
      <c r="H43" s="106">
        <v>0</v>
      </c>
      <c r="I43" s="106">
        <v>0</v>
      </c>
      <c r="J43" s="106">
        <v>0</v>
      </c>
      <c r="K43" s="106">
        <v>0</v>
      </c>
      <c r="L43" s="106">
        <v>0</v>
      </c>
      <c r="M43" s="106">
        <v>216</v>
      </c>
      <c r="N43" s="106">
        <v>0</v>
      </c>
      <c r="O43" s="25">
        <v>0</v>
      </c>
      <c r="P43" s="25">
        <v>0</v>
      </c>
      <c r="Q43" s="26">
        <f t="shared" si="0"/>
        <v>216</v>
      </c>
      <c r="R43" s="32">
        <f t="shared" si="1"/>
        <v>0.216</v>
      </c>
    </row>
    <row r="44" spans="2:18" ht="42" x14ac:dyDescent="0.35">
      <c r="B44" s="101" t="s">
        <v>57</v>
      </c>
      <c r="C44" s="106">
        <v>0</v>
      </c>
      <c r="D44" s="106">
        <v>0</v>
      </c>
      <c r="E44" s="106">
        <v>0</v>
      </c>
      <c r="F44" s="101"/>
      <c r="G44" s="106">
        <v>0</v>
      </c>
      <c r="H44" s="106">
        <v>0</v>
      </c>
      <c r="I44" s="106">
        <v>0</v>
      </c>
      <c r="J44" s="106">
        <v>191</v>
      </c>
      <c r="K44" s="106">
        <v>0</v>
      </c>
      <c r="L44" s="106">
        <v>0</v>
      </c>
      <c r="M44" s="106">
        <v>0</v>
      </c>
      <c r="N44" s="106">
        <v>0</v>
      </c>
      <c r="O44" s="25">
        <v>0</v>
      </c>
      <c r="P44" s="25">
        <v>0</v>
      </c>
      <c r="Q44" s="26">
        <f t="shared" si="0"/>
        <v>191</v>
      </c>
      <c r="R44" s="32">
        <f t="shared" si="1"/>
        <v>0.191</v>
      </c>
    </row>
    <row r="45" spans="2:18" ht="21" x14ac:dyDescent="0.35">
      <c r="B45" s="101" t="s">
        <v>95</v>
      </c>
      <c r="C45" s="106">
        <v>0</v>
      </c>
      <c r="D45" s="106">
        <v>0</v>
      </c>
      <c r="E45" s="106">
        <v>0</v>
      </c>
      <c r="F45" s="101"/>
      <c r="G45" s="106">
        <v>0</v>
      </c>
      <c r="H45" s="106">
        <v>0</v>
      </c>
      <c r="I45" s="106">
        <v>0</v>
      </c>
      <c r="J45" s="106">
        <v>0</v>
      </c>
      <c r="K45" s="106">
        <v>0</v>
      </c>
      <c r="L45" s="106">
        <v>0</v>
      </c>
      <c r="M45" s="106">
        <v>0</v>
      </c>
      <c r="N45" s="106">
        <v>0</v>
      </c>
      <c r="O45" s="25">
        <v>148.19999999999999</v>
      </c>
      <c r="P45" s="25">
        <v>0</v>
      </c>
      <c r="Q45" s="26">
        <f t="shared" si="0"/>
        <v>148.19999999999999</v>
      </c>
      <c r="R45" s="32">
        <f t="shared" si="1"/>
        <v>0.1482</v>
      </c>
    </row>
    <row r="46" spans="2:18" ht="21" x14ac:dyDescent="0.35">
      <c r="B46" s="101" t="s">
        <v>25</v>
      </c>
      <c r="C46" s="106">
        <v>0</v>
      </c>
      <c r="D46" s="106">
        <v>0</v>
      </c>
      <c r="E46" s="106">
        <v>0</v>
      </c>
      <c r="F46" s="101"/>
      <c r="G46" s="106">
        <v>0</v>
      </c>
      <c r="H46" s="106">
        <v>22</v>
      </c>
      <c r="I46" s="106">
        <v>0</v>
      </c>
      <c r="J46" s="106">
        <v>0</v>
      </c>
      <c r="K46" s="106">
        <v>120</v>
      </c>
      <c r="L46" s="106">
        <v>0</v>
      </c>
      <c r="M46" s="106">
        <v>0</v>
      </c>
      <c r="N46" s="106">
        <v>0</v>
      </c>
      <c r="O46" s="25">
        <v>0</v>
      </c>
      <c r="P46" s="25">
        <v>0</v>
      </c>
      <c r="Q46" s="26">
        <f t="shared" si="0"/>
        <v>142</v>
      </c>
      <c r="R46" s="32">
        <f t="shared" si="1"/>
        <v>0.14199999999999999</v>
      </c>
    </row>
    <row r="47" spans="2:18" ht="31.5" x14ac:dyDescent="0.35">
      <c r="B47" s="101" t="s">
        <v>45</v>
      </c>
      <c r="C47" s="106">
        <v>0</v>
      </c>
      <c r="D47" s="106">
        <v>0</v>
      </c>
      <c r="E47" s="106">
        <v>0</v>
      </c>
      <c r="F47" s="106">
        <v>14.7</v>
      </c>
      <c r="G47" s="106">
        <v>0</v>
      </c>
      <c r="H47" s="106">
        <v>6</v>
      </c>
      <c r="I47" s="106">
        <v>0</v>
      </c>
      <c r="J47" s="106">
        <v>18.600000000000001</v>
      </c>
      <c r="K47" s="106">
        <v>0</v>
      </c>
      <c r="L47" s="106">
        <v>0</v>
      </c>
      <c r="M47" s="106">
        <v>101</v>
      </c>
      <c r="N47" s="106">
        <v>0</v>
      </c>
      <c r="O47" s="25">
        <v>0</v>
      </c>
      <c r="P47" s="25">
        <v>0</v>
      </c>
      <c r="Q47" s="26">
        <f t="shared" si="0"/>
        <v>140.30000000000001</v>
      </c>
      <c r="R47" s="32">
        <f t="shared" si="1"/>
        <v>0.14030000000000001</v>
      </c>
    </row>
    <row r="48" spans="2:18" ht="21" x14ac:dyDescent="0.35">
      <c r="B48" s="101" t="s">
        <v>67</v>
      </c>
      <c r="C48" s="106">
        <v>0</v>
      </c>
      <c r="D48" s="106">
        <v>0</v>
      </c>
      <c r="E48" s="106">
        <v>0</v>
      </c>
      <c r="F48" s="101"/>
      <c r="G48" s="106">
        <v>0</v>
      </c>
      <c r="H48" s="106">
        <v>0</v>
      </c>
      <c r="I48" s="106">
        <v>0</v>
      </c>
      <c r="J48" s="106">
        <v>93</v>
      </c>
      <c r="K48" s="106">
        <v>0</v>
      </c>
      <c r="L48" s="106">
        <v>0</v>
      </c>
      <c r="M48" s="106">
        <v>0</v>
      </c>
      <c r="N48" s="106">
        <v>0</v>
      </c>
      <c r="O48" s="25">
        <v>0</v>
      </c>
      <c r="P48" s="25">
        <v>0</v>
      </c>
      <c r="Q48" s="26">
        <f t="shared" si="0"/>
        <v>93</v>
      </c>
      <c r="R48" s="32">
        <f t="shared" si="1"/>
        <v>9.2999999999999999E-2</v>
      </c>
    </row>
    <row r="49" spans="2:18" ht="21" x14ac:dyDescent="0.35">
      <c r="B49" s="101" t="s">
        <v>30</v>
      </c>
      <c r="C49" s="106">
        <v>0</v>
      </c>
      <c r="D49" s="106">
        <v>0</v>
      </c>
      <c r="E49" s="106">
        <v>0</v>
      </c>
      <c r="F49" s="101"/>
      <c r="G49" s="106">
        <v>0</v>
      </c>
      <c r="H49" s="106">
        <v>0</v>
      </c>
      <c r="I49" s="106">
        <v>0</v>
      </c>
      <c r="J49" s="106">
        <v>36</v>
      </c>
      <c r="K49" s="106">
        <v>0</v>
      </c>
      <c r="L49" s="106">
        <v>0</v>
      </c>
      <c r="M49" s="106">
        <v>15</v>
      </c>
      <c r="N49" s="106">
        <v>0</v>
      </c>
      <c r="O49" s="25">
        <v>0</v>
      </c>
      <c r="P49" s="25">
        <v>0</v>
      </c>
      <c r="Q49" s="26">
        <f t="shared" si="0"/>
        <v>51</v>
      </c>
      <c r="R49" s="32">
        <f t="shared" si="1"/>
        <v>5.0999999999999997E-2</v>
      </c>
    </row>
    <row r="50" spans="2:18" ht="31.5" x14ac:dyDescent="0.35">
      <c r="B50" s="101" t="s">
        <v>38</v>
      </c>
      <c r="C50" s="106">
        <v>0</v>
      </c>
      <c r="D50" s="106">
        <v>0</v>
      </c>
      <c r="E50" s="106">
        <v>0</v>
      </c>
      <c r="F50" s="101"/>
      <c r="G50" s="106">
        <v>0</v>
      </c>
      <c r="H50" s="106">
        <v>0</v>
      </c>
      <c r="I50" s="106">
        <v>0</v>
      </c>
      <c r="J50" s="106">
        <v>27.4</v>
      </c>
      <c r="K50" s="106">
        <v>0</v>
      </c>
      <c r="L50" s="106">
        <v>0</v>
      </c>
      <c r="M50" s="106">
        <v>0</v>
      </c>
      <c r="N50" s="106">
        <v>0</v>
      </c>
      <c r="O50" s="25">
        <v>0</v>
      </c>
      <c r="P50" s="25">
        <v>0</v>
      </c>
      <c r="Q50" s="26">
        <f t="shared" si="0"/>
        <v>27.4</v>
      </c>
      <c r="R50" s="32">
        <f t="shared" si="1"/>
        <v>2.7399999999999997E-2</v>
      </c>
    </row>
    <row r="51" spans="2:18" ht="21" x14ac:dyDescent="0.35">
      <c r="B51" s="101" t="s">
        <v>9</v>
      </c>
      <c r="C51" s="106">
        <v>0</v>
      </c>
      <c r="D51" s="106">
        <v>0</v>
      </c>
      <c r="E51" s="106">
        <v>0</v>
      </c>
      <c r="F51" s="101"/>
      <c r="G51" s="106">
        <v>0</v>
      </c>
      <c r="H51" s="106">
        <v>0</v>
      </c>
      <c r="I51" s="106">
        <v>0</v>
      </c>
      <c r="J51" s="106">
        <v>0</v>
      </c>
      <c r="K51" s="106">
        <v>24</v>
      </c>
      <c r="L51" s="106">
        <v>0</v>
      </c>
      <c r="M51" s="106">
        <v>0</v>
      </c>
      <c r="N51" s="106">
        <v>0</v>
      </c>
      <c r="O51" s="25">
        <v>0</v>
      </c>
      <c r="P51" s="25">
        <v>0</v>
      </c>
      <c r="Q51" s="26">
        <f t="shared" si="0"/>
        <v>24</v>
      </c>
      <c r="R51" s="26">
        <f t="shared" si="1"/>
        <v>2.4E-2</v>
      </c>
    </row>
    <row r="52" spans="2:18" ht="42" x14ac:dyDescent="0.35">
      <c r="B52" s="101" t="s">
        <v>586</v>
      </c>
      <c r="C52" s="106">
        <v>0</v>
      </c>
      <c r="D52" s="106">
        <v>0</v>
      </c>
      <c r="E52" s="106">
        <v>0</v>
      </c>
      <c r="F52" s="101"/>
      <c r="G52" s="106">
        <v>0</v>
      </c>
      <c r="H52" s="106">
        <v>0</v>
      </c>
      <c r="I52" s="106">
        <v>0</v>
      </c>
      <c r="J52" s="106">
        <v>19.600000000000001</v>
      </c>
      <c r="K52" s="106">
        <v>0</v>
      </c>
      <c r="L52" s="106">
        <v>0</v>
      </c>
      <c r="M52" s="106">
        <v>0</v>
      </c>
      <c r="N52" s="106">
        <v>0</v>
      </c>
      <c r="O52" s="25">
        <v>0</v>
      </c>
      <c r="P52" s="25">
        <v>0</v>
      </c>
      <c r="Q52" s="26">
        <f t="shared" si="0"/>
        <v>19.600000000000001</v>
      </c>
      <c r="R52" s="32">
        <f t="shared" si="1"/>
        <v>1.9600000000000003E-2</v>
      </c>
    </row>
    <row r="53" spans="2:18" ht="21" x14ac:dyDescent="0.35">
      <c r="B53" s="101" t="s">
        <v>532</v>
      </c>
      <c r="C53" s="106">
        <v>0</v>
      </c>
      <c r="D53" s="106">
        <v>0</v>
      </c>
      <c r="E53" s="106">
        <v>0</v>
      </c>
      <c r="F53" s="101"/>
      <c r="G53" s="106">
        <v>0</v>
      </c>
      <c r="H53" s="106">
        <v>0</v>
      </c>
      <c r="I53" s="106">
        <v>0</v>
      </c>
      <c r="J53" s="106">
        <v>18.2</v>
      </c>
      <c r="K53" s="106">
        <v>0</v>
      </c>
      <c r="L53" s="106">
        <v>0</v>
      </c>
      <c r="M53" s="106">
        <v>0</v>
      </c>
      <c r="N53" s="106">
        <v>0</v>
      </c>
      <c r="O53" s="25">
        <v>0</v>
      </c>
      <c r="P53" s="25">
        <v>0</v>
      </c>
      <c r="Q53" s="26">
        <f t="shared" si="0"/>
        <v>18.2</v>
      </c>
      <c r="R53" s="32">
        <f t="shared" si="1"/>
        <v>1.8200000000000001E-2</v>
      </c>
    </row>
    <row r="54" spans="2:18" ht="42" x14ac:dyDescent="0.35">
      <c r="B54" s="101" t="s">
        <v>37</v>
      </c>
      <c r="C54" s="106">
        <v>0</v>
      </c>
      <c r="D54" s="106">
        <v>0</v>
      </c>
      <c r="E54" s="106">
        <v>0</v>
      </c>
      <c r="F54" s="101"/>
      <c r="G54" s="106">
        <v>0</v>
      </c>
      <c r="H54" s="106">
        <v>10</v>
      </c>
      <c r="I54" s="106">
        <v>0</v>
      </c>
      <c r="J54" s="106">
        <v>0</v>
      </c>
      <c r="K54" s="106">
        <v>0</v>
      </c>
      <c r="L54" s="106">
        <v>0</v>
      </c>
      <c r="M54" s="106">
        <v>0</v>
      </c>
      <c r="N54" s="106">
        <v>0</v>
      </c>
      <c r="O54" s="25">
        <v>0</v>
      </c>
      <c r="P54" s="25">
        <v>0</v>
      </c>
      <c r="Q54" s="26">
        <f t="shared" si="0"/>
        <v>10</v>
      </c>
      <c r="R54" s="32">
        <f t="shared" si="1"/>
        <v>0.01</v>
      </c>
    </row>
    <row r="55" spans="2:18" ht="21" x14ac:dyDescent="0.35">
      <c r="B55" s="101" t="s">
        <v>531</v>
      </c>
      <c r="C55" s="106">
        <v>0</v>
      </c>
      <c r="D55" s="106">
        <v>0</v>
      </c>
      <c r="E55" s="106">
        <v>0</v>
      </c>
      <c r="F55" s="101"/>
      <c r="G55" s="106">
        <v>0</v>
      </c>
      <c r="H55" s="106">
        <v>0</v>
      </c>
      <c r="I55" s="106">
        <v>0</v>
      </c>
      <c r="J55" s="106">
        <v>0</v>
      </c>
      <c r="K55" s="106">
        <v>8.4499999999999993</v>
      </c>
      <c r="L55" s="106">
        <v>0</v>
      </c>
      <c r="M55" s="106">
        <v>0</v>
      </c>
      <c r="N55" s="106">
        <v>0</v>
      </c>
      <c r="O55" s="25">
        <v>0</v>
      </c>
      <c r="P55" s="25">
        <v>0</v>
      </c>
      <c r="Q55" s="26">
        <f t="shared" si="0"/>
        <v>8.4499999999999993</v>
      </c>
      <c r="R55" s="32">
        <f t="shared" si="1"/>
        <v>8.4499999999999992E-3</v>
      </c>
    </row>
    <row r="56" spans="2:18" ht="21" x14ac:dyDescent="0.35">
      <c r="B56" s="101" t="s">
        <v>7</v>
      </c>
      <c r="C56" s="106">
        <v>0</v>
      </c>
      <c r="D56" s="106">
        <v>0</v>
      </c>
      <c r="E56" s="106">
        <v>0</v>
      </c>
      <c r="F56" s="101"/>
      <c r="G56" s="106">
        <v>0</v>
      </c>
      <c r="H56" s="106">
        <v>0</v>
      </c>
      <c r="I56" s="106">
        <v>0</v>
      </c>
      <c r="J56" s="106">
        <v>1.5</v>
      </c>
      <c r="K56" s="106">
        <v>0</v>
      </c>
      <c r="L56" s="106">
        <v>0</v>
      </c>
      <c r="M56" s="106">
        <v>0</v>
      </c>
      <c r="N56" s="106">
        <v>0</v>
      </c>
      <c r="O56" s="25">
        <v>0</v>
      </c>
      <c r="P56" s="25">
        <v>0</v>
      </c>
      <c r="Q56" s="26">
        <f t="shared" si="0"/>
        <v>1.5</v>
      </c>
      <c r="R56" s="32">
        <f t="shared" si="1"/>
        <v>1.5E-3</v>
      </c>
    </row>
    <row r="57" spans="2:18" ht="31.5" x14ac:dyDescent="0.35">
      <c r="B57" s="101" t="s">
        <v>5</v>
      </c>
      <c r="C57" s="106">
        <v>0</v>
      </c>
      <c r="D57" s="106">
        <v>0</v>
      </c>
      <c r="E57" s="106">
        <v>0</v>
      </c>
      <c r="F57" s="101"/>
      <c r="G57" s="106">
        <v>0</v>
      </c>
      <c r="H57" s="106">
        <v>0</v>
      </c>
      <c r="I57" s="106">
        <v>0</v>
      </c>
      <c r="J57" s="106">
        <v>0</v>
      </c>
      <c r="K57" s="106">
        <v>0</v>
      </c>
      <c r="L57" s="106">
        <v>0</v>
      </c>
      <c r="M57" s="106">
        <v>0</v>
      </c>
      <c r="N57" s="106">
        <v>0</v>
      </c>
      <c r="O57" s="25">
        <v>0</v>
      </c>
      <c r="P57" s="25">
        <v>0</v>
      </c>
      <c r="Q57" s="26">
        <f t="shared" si="0"/>
        <v>0</v>
      </c>
      <c r="R57" s="32">
        <f t="shared" si="1"/>
        <v>0</v>
      </c>
    </row>
    <row r="58" spans="2:18" ht="21" x14ac:dyDescent="0.35">
      <c r="B58" s="101" t="s">
        <v>8</v>
      </c>
      <c r="C58" s="106">
        <v>0</v>
      </c>
      <c r="D58" s="106">
        <v>0</v>
      </c>
      <c r="E58" s="106">
        <v>0</v>
      </c>
      <c r="F58" s="101"/>
      <c r="G58" s="106">
        <v>0</v>
      </c>
      <c r="H58" s="106">
        <v>0</v>
      </c>
      <c r="I58" s="106">
        <v>0</v>
      </c>
      <c r="J58" s="106">
        <v>0</v>
      </c>
      <c r="K58" s="106">
        <v>0</v>
      </c>
      <c r="L58" s="106">
        <v>0</v>
      </c>
      <c r="M58" s="106">
        <v>0</v>
      </c>
      <c r="N58" s="106">
        <v>0</v>
      </c>
      <c r="O58" s="25">
        <v>0</v>
      </c>
      <c r="P58" s="25">
        <v>0</v>
      </c>
      <c r="Q58" s="26">
        <f t="shared" si="0"/>
        <v>0</v>
      </c>
      <c r="R58" s="32">
        <f t="shared" si="1"/>
        <v>0</v>
      </c>
    </row>
    <row r="59" spans="2:18" ht="21" x14ac:dyDescent="0.35">
      <c r="B59" s="101" t="s">
        <v>13</v>
      </c>
      <c r="C59" s="106">
        <v>0</v>
      </c>
      <c r="D59" s="106">
        <v>0</v>
      </c>
      <c r="E59" s="106">
        <v>0</v>
      </c>
      <c r="F59" s="101"/>
      <c r="G59" s="106">
        <v>0</v>
      </c>
      <c r="H59" s="106">
        <v>0</v>
      </c>
      <c r="I59" s="106">
        <v>0</v>
      </c>
      <c r="J59" s="106">
        <v>0</v>
      </c>
      <c r="K59" s="106">
        <v>0</v>
      </c>
      <c r="L59" s="106">
        <v>0</v>
      </c>
      <c r="M59" s="106">
        <v>0</v>
      </c>
      <c r="N59" s="106">
        <v>0</v>
      </c>
      <c r="O59" s="25">
        <v>0</v>
      </c>
      <c r="P59" s="25">
        <v>0</v>
      </c>
      <c r="Q59" s="26">
        <f t="shared" si="0"/>
        <v>0</v>
      </c>
      <c r="R59" s="32">
        <f t="shared" si="1"/>
        <v>0</v>
      </c>
    </row>
    <row r="60" spans="2:18" ht="31.5" x14ac:dyDescent="0.35">
      <c r="B60" s="101" t="s">
        <v>17</v>
      </c>
      <c r="C60" s="106">
        <v>0</v>
      </c>
      <c r="D60" s="106">
        <v>0</v>
      </c>
      <c r="E60" s="106">
        <v>0</v>
      </c>
      <c r="F60" s="101"/>
      <c r="G60" s="106">
        <v>0</v>
      </c>
      <c r="H60" s="106">
        <v>0</v>
      </c>
      <c r="I60" s="106">
        <v>0</v>
      </c>
      <c r="J60" s="106">
        <v>0</v>
      </c>
      <c r="K60" s="106">
        <v>0</v>
      </c>
      <c r="L60" s="106">
        <v>0</v>
      </c>
      <c r="M60" s="106">
        <v>0</v>
      </c>
      <c r="N60" s="106">
        <v>0</v>
      </c>
      <c r="O60" s="25">
        <v>0</v>
      </c>
      <c r="P60" s="25">
        <v>0</v>
      </c>
      <c r="Q60" s="26">
        <f t="shared" si="0"/>
        <v>0</v>
      </c>
      <c r="R60" s="32">
        <f t="shared" si="1"/>
        <v>0</v>
      </c>
    </row>
    <row r="61" spans="2:18" ht="21" x14ac:dyDescent="0.35">
      <c r="B61" s="101" t="s">
        <v>21</v>
      </c>
      <c r="C61" s="106">
        <v>0</v>
      </c>
      <c r="D61" s="106">
        <v>0</v>
      </c>
      <c r="E61" s="106">
        <v>0</v>
      </c>
      <c r="F61" s="101"/>
      <c r="G61" s="106">
        <v>0</v>
      </c>
      <c r="H61" s="106">
        <v>0</v>
      </c>
      <c r="I61" s="106">
        <v>0</v>
      </c>
      <c r="J61" s="106">
        <v>0</v>
      </c>
      <c r="K61" s="106">
        <v>0</v>
      </c>
      <c r="L61" s="106">
        <v>0</v>
      </c>
      <c r="M61" s="106">
        <v>0</v>
      </c>
      <c r="N61" s="106">
        <v>0</v>
      </c>
      <c r="O61" s="25">
        <v>0</v>
      </c>
      <c r="P61" s="25">
        <v>0</v>
      </c>
      <c r="Q61" s="26">
        <f t="shared" si="0"/>
        <v>0</v>
      </c>
      <c r="R61" s="32">
        <f t="shared" si="1"/>
        <v>0</v>
      </c>
    </row>
    <row r="62" spans="2:18" x14ac:dyDescent="0.35">
      <c r="B62" s="101" t="s">
        <v>22</v>
      </c>
      <c r="C62" s="106">
        <v>0</v>
      </c>
      <c r="D62" s="106">
        <v>0</v>
      </c>
      <c r="E62" s="106">
        <v>0</v>
      </c>
      <c r="F62" s="101"/>
      <c r="G62" s="106">
        <v>0</v>
      </c>
      <c r="H62" s="106">
        <v>0</v>
      </c>
      <c r="I62" s="106">
        <v>0</v>
      </c>
      <c r="J62" s="106">
        <v>0</v>
      </c>
      <c r="K62" s="106">
        <v>0</v>
      </c>
      <c r="L62" s="106">
        <v>0</v>
      </c>
      <c r="M62" s="106">
        <v>0</v>
      </c>
      <c r="N62" s="106">
        <v>0</v>
      </c>
      <c r="O62" s="25">
        <v>0</v>
      </c>
      <c r="P62" s="25">
        <v>0</v>
      </c>
      <c r="Q62" s="26">
        <f t="shared" si="0"/>
        <v>0</v>
      </c>
      <c r="R62" s="26">
        <f t="shared" si="1"/>
        <v>0</v>
      </c>
    </row>
    <row r="63" spans="2:18" ht="21" x14ac:dyDescent="0.35">
      <c r="B63" s="101" t="s">
        <v>526</v>
      </c>
      <c r="C63" s="106">
        <v>0</v>
      </c>
      <c r="D63" s="106">
        <v>0</v>
      </c>
      <c r="E63" s="106">
        <v>0</v>
      </c>
      <c r="F63" s="101"/>
      <c r="G63" s="106">
        <v>0</v>
      </c>
      <c r="H63" s="106">
        <v>0</v>
      </c>
      <c r="I63" s="106">
        <v>0</v>
      </c>
      <c r="J63" s="106">
        <v>0</v>
      </c>
      <c r="K63" s="106">
        <v>0</v>
      </c>
      <c r="L63" s="106">
        <v>0</v>
      </c>
      <c r="M63" s="106">
        <v>0</v>
      </c>
      <c r="N63" s="106">
        <v>0</v>
      </c>
      <c r="O63" s="25">
        <v>0</v>
      </c>
      <c r="P63" s="25">
        <v>0</v>
      </c>
      <c r="Q63" s="26">
        <f t="shared" si="0"/>
        <v>0</v>
      </c>
      <c r="R63" s="32">
        <f t="shared" si="1"/>
        <v>0</v>
      </c>
    </row>
    <row r="64" spans="2:18" ht="21" x14ac:dyDescent="0.35">
      <c r="B64" s="101" t="s">
        <v>26</v>
      </c>
      <c r="C64" s="106">
        <v>0</v>
      </c>
      <c r="D64" s="106">
        <v>0</v>
      </c>
      <c r="E64" s="106">
        <v>0</v>
      </c>
      <c r="F64" s="106">
        <v>3540</v>
      </c>
      <c r="G64" s="106">
        <v>0</v>
      </c>
      <c r="H64" s="106">
        <v>0</v>
      </c>
      <c r="I64" s="106">
        <v>0</v>
      </c>
      <c r="J64" s="106">
        <v>0</v>
      </c>
      <c r="K64" s="106">
        <v>0</v>
      </c>
      <c r="L64" s="106">
        <v>0</v>
      </c>
      <c r="M64" s="106">
        <v>0</v>
      </c>
      <c r="N64" s="106">
        <v>0</v>
      </c>
      <c r="O64" s="25">
        <v>0</v>
      </c>
      <c r="P64" s="25">
        <v>0</v>
      </c>
      <c r="Q64" s="26">
        <f t="shared" si="0"/>
        <v>3540</v>
      </c>
      <c r="R64" s="32">
        <f t="shared" si="1"/>
        <v>3.54</v>
      </c>
    </row>
    <row r="65" spans="2:18" ht="21" x14ac:dyDescent="0.35">
      <c r="B65" s="101" t="s">
        <v>28</v>
      </c>
      <c r="C65" s="106">
        <v>0</v>
      </c>
      <c r="D65" s="106">
        <v>1880</v>
      </c>
      <c r="E65" s="106">
        <v>0</v>
      </c>
      <c r="F65" s="101"/>
      <c r="G65" s="106">
        <v>0</v>
      </c>
      <c r="H65" s="106">
        <v>0</v>
      </c>
      <c r="I65" s="106">
        <v>0</v>
      </c>
      <c r="J65" s="106">
        <v>0</v>
      </c>
      <c r="K65" s="106">
        <v>0</v>
      </c>
      <c r="L65" s="106">
        <v>0</v>
      </c>
      <c r="M65" s="106">
        <v>0</v>
      </c>
      <c r="N65" s="106">
        <v>0</v>
      </c>
      <c r="O65" s="25">
        <v>0</v>
      </c>
      <c r="P65" s="25">
        <v>0</v>
      </c>
      <c r="Q65" s="26">
        <f t="shared" si="0"/>
        <v>1880</v>
      </c>
      <c r="R65" s="32">
        <f t="shared" si="1"/>
        <v>1.88</v>
      </c>
    </row>
    <row r="66" spans="2:18" ht="73.5" x14ac:dyDescent="0.35">
      <c r="B66" s="101" t="s">
        <v>32</v>
      </c>
      <c r="C66" s="106">
        <v>0</v>
      </c>
      <c r="D66" s="106">
        <v>0</v>
      </c>
      <c r="E66" s="106">
        <v>0</v>
      </c>
      <c r="F66" s="101"/>
      <c r="G66" s="106">
        <v>0</v>
      </c>
      <c r="H66" s="106">
        <v>0</v>
      </c>
      <c r="I66" s="106">
        <v>0</v>
      </c>
      <c r="J66" s="106">
        <v>0</v>
      </c>
      <c r="K66" s="106">
        <v>0</v>
      </c>
      <c r="L66" s="106">
        <v>0</v>
      </c>
      <c r="M66" s="106">
        <v>0</v>
      </c>
      <c r="N66" s="106">
        <v>0</v>
      </c>
      <c r="O66" s="25">
        <v>0</v>
      </c>
      <c r="P66" s="25">
        <v>0</v>
      </c>
      <c r="Q66" s="26">
        <f t="shared" si="0"/>
        <v>0</v>
      </c>
      <c r="R66" s="32">
        <f t="shared" si="1"/>
        <v>0</v>
      </c>
    </row>
    <row r="67" spans="2:18" ht="21" x14ac:dyDescent="0.35">
      <c r="B67" s="101" t="s">
        <v>34</v>
      </c>
      <c r="C67" s="106">
        <v>0</v>
      </c>
      <c r="D67" s="106">
        <v>0</v>
      </c>
      <c r="E67" s="106">
        <v>0</v>
      </c>
      <c r="F67" s="101"/>
      <c r="G67" s="106">
        <v>0</v>
      </c>
      <c r="H67" s="106">
        <v>0</v>
      </c>
      <c r="I67" s="106">
        <v>0</v>
      </c>
      <c r="J67" s="106">
        <v>0</v>
      </c>
      <c r="K67" s="106">
        <v>0</v>
      </c>
      <c r="L67" s="106">
        <v>0</v>
      </c>
      <c r="M67" s="106">
        <v>0</v>
      </c>
      <c r="N67" s="106">
        <v>0</v>
      </c>
      <c r="O67" s="25">
        <v>0</v>
      </c>
      <c r="P67" s="25">
        <v>0</v>
      </c>
      <c r="Q67" s="26">
        <f t="shared" si="0"/>
        <v>0</v>
      </c>
      <c r="R67" s="32">
        <f t="shared" si="1"/>
        <v>0</v>
      </c>
    </row>
    <row r="68" spans="2:18" ht="21" x14ac:dyDescent="0.35">
      <c r="B68" s="101" t="s">
        <v>36</v>
      </c>
      <c r="C68" s="106">
        <v>0</v>
      </c>
      <c r="D68" s="106">
        <v>115.6</v>
      </c>
      <c r="E68" s="106">
        <v>0</v>
      </c>
      <c r="F68" s="101"/>
      <c r="G68" s="106">
        <v>0</v>
      </c>
      <c r="H68" s="106">
        <v>0</v>
      </c>
      <c r="I68" s="106">
        <v>0</v>
      </c>
      <c r="J68" s="106">
        <v>0</v>
      </c>
      <c r="K68" s="106">
        <v>0</v>
      </c>
      <c r="L68" s="106">
        <v>0</v>
      </c>
      <c r="M68" s="106">
        <v>0</v>
      </c>
      <c r="N68" s="106">
        <v>0</v>
      </c>
      <c r="O68" s="25">
        <v>0</v>
      </c>
      <c r="P68" s="25">
        <v>0</v>
      </c>
      <c r="Q68" s="26">
        <f t="shared" si="0"/>
        <v>115.6</v>
      </c>
      <c r="R68" s="32">
        <f t="shared" si="1"/>
        <v>0.11559999999999999</v>
      </c>
    </row>
    <row r="69" spans="2:18" ht="21" x14ac:dyDescent="0.35">
      <c r="B69" s="101" t="s">
        <v>41</v>
      </c>
      <c r="C69" s="106">
        <v>0</v>
      </c>
      <c r="D69" s="106">
        <v>0</v>
      </c>
      <c r="E69" s="106">
        <v>0</v>
      </c>
      <c r="F69" s="101"/>
      <c r="G69" s="106">
        <v>0</v>
      </c>
      <c r="H69" s="106">
        <v>0</v>
      </c>
      <c r="I69" s="106">
        <v>0</v>
      </c>
      <c r="J69" s="106">
        <v>0</v>
      </c>
      <c r="K69" s="106">
        <v>0</v>
      </c>
      <c r="L69" s="106">
        <v>0</v>
      </c>
      <c r="M69" s="106">
        <v>0</v>
      </c>
      <c r="N69" s="106">
        <v>0</v>
      </c>
      <c r="O69" s="25">
        <v>0</v>
      </c>
      <c r="P69" s="25">
        <v>0</v>
      </c>
      <c r="Q69" s="26">
        <f t="shared" si="0"/>
        <v>0</v>
      </c>
      <c r="R69" s="32">
        <f t="shared" si="1"/>
        <v>0</v>
      </c>
    </row>
    <row r="70" spans="2:18" ht="21" x14ac:dyDescent="0.35">
      <c r="B70" s="101" t="s">
        <v>42</v>
      </c>
      <c r="C70" s="106">
        <v>0</v>
      </c>
      <c r="D70" s="106">
        <v>0</v>
      </c>
      <c r="E70" s="106">
        <v>0</v>
      </c>
      <c r="F70" s="101"/>
      <c r="G70" s="106">
        <v>0</v>
      </c>
      <c r="H70" s="106">
        <v>0</v>
      </c>
      <c r="I70" s="106">
        <v>0</v>
      </c>
      <c r="J70" s="106">
        <v>0</v>
      </c>
      <c r="K70" s="106">
        <v>0</v>
      </c>
      <c r="L70" s="106">
        <v>0</v>
      </c>
      <c r="M70" s="106">
        <v>0</v>
      </c>
      <c r="N70" s="106">
        <v>0</v>
      </c>
      <c r="O70" s="25">
        <v>0</v>
      </c>
      <c r="P70" s="25">
        <v>0</v>
      </c>
      <c r="Q70" s="26">
        <f t="shared" si="0"/>
        <v>0</v>
      </c>
      <c r="R70" s="32">
        <f t="shared" si="1"/>
        <v>0</v>
      </c>
    </row>
    <row r="71" spans="2:18" ht="21" x14ac:dyDescent="0.35">
      <c r="B71" s="101" t="s">
        <v>528</v>
      </c>
      <c r="C71" s="106">
        <v>0</v>
      </c>
      <c r="D71" s="106">
        <v>0</v>
      </c>
      <c r="E71" s="106">
        <v>0</v>
      </c>
      <c r="F71" s="106">
        <v>13.6</v>
      </c>
      <c r="G71" s="106">
        <v>0</v>
      </c>
      <c r="H71" s="106">
        <v>0</v>
      </c>
      <c r="I71" s="106">
        <v>0</v>
      </c>
      <c r="J71" s="106">
        <v>0</v>
      </c>
      <c r="K71" s="106">
        <v>0</v>
      </c>
      <c r="L71" s="106">
        <v>0</v>
      </c>
      <c r="M71" s="106">
        <v>0</v>
      </c>
      <c r="N71" s="106">
        <v>0</v>
      </c>
      <c r="O71" s="25">
        <v>0</v>
      </c>
      <c r="P71" s="25">
        <v>0</v>
      </c>
      <c r="Q71" s="26">
        <f t="shared" si="0"/>
        <v>13.6</v>
      </c>
      <c r="R71" s="32">
        <f t="shared" si="1"/>
        <v>1.3599999999999999E-2</v>
      </c>
    </row>
    <row r="72" spans="2:18" ht="21" x14ac:dyDescent="0.35">
      <c r="B72" s="101" t="s">
        <v>48</v>
      </c>
      <c r="C72" s="106">
        <v>0</v>
      </c>
      <c r="D72" s="106">
        <v>0</v>
      </c>
      <c r="E72" s="106">
        <v>0</v>
      </c>
      <c r="F72" s="101"/>
      <c r="G72" s="106">
        <v>0</v>
      </c>
      <c r="H72" s="106">
        <v>0</v>
      </c>
      <c r="I72" s="106">
        <v>0</v>
      </c>
      <c r="J72" s="106">
        <v>0</v>
      </c>
      <c r="K72" s="106">
        <v>0</v>
      </c>
      <c r="L72" s="106">
        <v>0</v>
      </c>
      <c r="M72" s="106">
        <v>0</v>
      </c>
      <c r="N72" s="106">
        <v>0</v>
      </c>
      <c r="O72" s="25">
        <v>0</v>
      </c>
      <c r="P72" s="25">
        <v>0</v>
      </c>
      <c r="Q72" s="26">
        <f t="shared" ref="Q72:Q118" si="2">SUM(C72:P72)</f>
        <v>0</v>
      </c>
      <c r="R72" s="32">
        <f t="shared" ref="R72:R116" si="3">Q72/1000</f>
        <v>0</v>
      </c>
    </row>
    <row r="73" spans="2:18" ht="21" x14ac:dyDescent="0.35">
      <c r="B73" s="101" t="s">
        <v>50</v>
      </c>
      <c r="C73" s="106">
        <v>0</v>
      </c>
      <c r="D73" s="106">
        <v>0</v>
      </c>
      <c r="E73" s="106">
        <v>0</v>
      </c>
      <c r="F73" s="101"/>
      <c r="G73" s="106">
        <v>0</v>
      </c>
      <c r="H73" s="106">
        <v>0</v>
      </c>
      <c r="I73" s="106">
        <v>0</v>
      </c>
      <c r="J73" s="106">
        <v>0</v>
      </c>
      <c r="K73" s="106">
        <v>0</v>
      </c>
      <c r="L73" s="106">
        <v>0</v>
      </c>
      <c r="M73" s="106">
        <v>0</v>
      </c>
      <c r="N73" s="106">
        <v>0</v>
      </c>
      <c r="O73" s="25">
        <v>0</v>
      </c>
      <c r="P73" s="25">
        <v>0</v>
      </c>
      <c r="Q73" s="26">
        <f t="shared" si="2"/>
        <v>0</v>
      </c>
      <c r="R73" s="26">
        <f t="shared" si="3"/>
        <v>0</v>
      </c>
    </row>
    <row r="74" spans="2:18" ht="21" x14ac:dyDescent="0.35">
      <c r="B74" s="101" t="s">
        <v>529</v>
      </c>
      <c r="C74" s="106">
        <v>0</v>
      </c>
      <c r="D74" s="106">
        <v>0</v>
      </c>
      <c r="E74" s="106">
        <v>0</v>
      </c>
      <c r="F74" s="101"/>
      <c r="G74" s="106">
        <v>0</v>
      </c>
      <c r="H74" s="106">
        <v>0</v>
      </c>
      <c r="I74" s="106">
        <v>0</v>
      </c>
      <c r="J74" s="106">
        <v>0</v>
      </c>
      <c r="K74" s="106">
        <v>0</v>
      </c>
      <c r="L74" s="106">
        <v>0</v>
      </c>
      <c r="M74" s="106">
        <v>0</v>
      </c>
      <c r="N74" s="106">
        <v>0</v>
      </c>
      <c r="O74" s="25">
        <v>0</v>
      </c>
      <c r="P74" s="25">
        <v>0</v>
      </c>
      <c r="Q74" s="26">
        <f t="shared" si="2"/>
        <v>0</v>
      </c>
      <c r="R74" s="32">
        <f t="shared" si="3"/>
        <v>0</v>
      </c>
    </row>
    <row r="75" spans="2:18" ht="21" x14ac:dyDescent="0.35">
      <c r="B75" s="101" t="s">
        <v>51</v>
      </c>
      <c r="C75" s="106">
        <v>0</v>
      </c>
      <c r="D75" s="106">
        <v>0</v>
      </c>
      <c r="E75" s="106">
        <v>0</v>
      </c>
      <c r="F75" s="101"/>
      <c r="G75" s="106">
        <v>0</v>
      </c>
      <c r="H75" s="106">
        <v>0</v>
      </c>
      <c r="I75" s="106">
        <v>0</v>
      </c>
      <c r="J75" s="106">
        <v>0</v>
      </c>
      <c r="K75" s="106">
        <v>0</v>
      </c>
      <c r="L75" s="106">
        <v>0</v>
      </c>
      <c r="M75" s="106">
        <v>0</v>
      </c>
      <c r="N75" s="106">
        <v>0</v>
      </c>
      <c r="O75" s="25">
        <v>0</v>
      </c>
      <c r="P75" s="25">
        <v>0</v>
      </c>
      <c r="Q75" s="26">
        <f t="shared" si="2"/>
        <v>0</v>
      </c>
      <c r="R75" s="32">
        <f t="shared" si="3"/>
        <v>0</v>
      </c>
    </row>
    <row r="76" spans="2:18" ht="73.5" x14ac:dyDescent="0.35">
      <c r="B76" s="101" t="s">
        <v>52</v>
      </c>
      <c r="C76" s="106">
        <v>0</v>
      </c>
      <c r="D76" s="106">
        <v>0</v>
      </c>
      <c r="E76" s="106">
        <v>0</v>
      </c>
      <c r="F76" s="101"/>
      <c r="G76" s="106">
        <v>0</v>
      </c>
      <c r="H76" s="106">
        <v>0</v>
      </c>
      <c r="I76" s="106">
        <v>0</v>
      </c>
      <c r="J76" s="106">
        <v>0</v>
      </c>
      <c r="K76" s="106">
        <v>0</v>
      </c>
      <c r="L76" s="106">
        <v>0</v>
      </c>
      <c r="M76" s="106">
        <v>0</v>
      </c>
      <c r="N76" s="106">
        <v>0</v>
      </c>
      <c r="O76" s="25">
        <v>0</v>
      </c>
      <c r="P76" s="25">
        <v>0</v>
      </c>
      <c r="Q76" s="26">
        <f t="shared" si="2"/>
        <v>0</v>
      </c>
      <c r="R76" s="32">
        <f t="shared" si="3"/>
        <v>0</v>
      </c>
    </row>
    <row r="77" spans="2:18" ht="21" x14ac:dyDescent="0.35">
      <c r="B77" s="101" t="s">
        <v>53</v>
      </c>
      <c r="C77" s="106">
        <v>0</v>
      </c>
      <c r="D77" s="106">
        <v>0</v>
      </c>
      <c r="E77" s="106">
        <v>0</v>
      </c>
      <c r="F77" s="101"/>
      <c r="G77" s="106">
        <v>0</v>
      </c>
      <c r="H77" s="106">
        <v>0</v>
      </c>
      <c r="I77" s="106">
        <v>0</v>
      </c>
      <c r="J77" s="106">
        <v>0</v>
      </c>
      <c r="K77" s="106">
        <v>0</v>
      </c>
      <c r="L77" s="106">
        <v>0</v>
      </c>
      <c r="M77" s="106">
        <v>0</v>
      </c>
      <c r="N77" s="106">
        <v>0</v>
      </c>
      <c r="O77" s="25">
        <v>0</v>
      </c>
      <c r="P77" s="25">
        <v>0</v>
      </c>
      <c r="Q77" s="26">
        <f t="shared" si="2"/>
        <v>0</v>
      </c>
      <c r="R77" s="32">
        <f t="shared" si="3"/>
        <v>0</v>
      </c>
    </row>
    <row r="78" spans="2:18" ht="21" x14ac:dyDescent="0.35">
      <c r="B78" s="101" t="s">
        <v>54</v>
      </c>
      <c r="C78" s="106">
        <v>0</v>
      </c>
      <c r="D78" s="106">
        <v>0</v>
      </c>
      <c r="E78" s="106">
        <v>0</v>
      </c>
      <c r="F78" s="101"/>
      <c r="G78" s="106">
        <v>0</v>
      </c>
      <c r="H78" s="106">
        <v>0</v>
      </c>
      <c r="I78" s="106">
        <v>0</v>
      </c>
      <c r="J78" s="106">
        <v>0</v>
      </c>
      <c r="K78" s="106">
        <v>0</v>
      </c>
      <c r="L78" s="106">
        <v>0</v>
      </c>
      <c r="M78" s="106">
        <v>0</v>
      </c>
      <c r="N78" s="106">
        <v>0</v>
      </c>
      <c r="O78" s="25">
        <v>0</v>
      </c>
      <c r="P78" s="25">
        <v>0</v>
      </c>
      <c r="Q78" s="26">
        <f t="shared" si="2"/>
        <v>0</v>
      </c>
      <c r="R78" s="32">
        <f t="shared" si="3"/>
        <v>0</v>
      </c>
    </row>
    <row r="79" spans="2:18" ht="52.5" x14ac:dyDescent="0.35">
      <c r="B79" s="101" t="s">
        <v>55</v>
      </c>
      <c r="C79" s="106">
        <v>0</v>
      </c>
      <c r="D79" s="106">
        <v>0</v>
      </c>
      <c r="E79" s="106">
        <v>0</v>
      </c>
      <c r="F79" s="101"/>
      <c r="G79" s="106">
        <v>0</v>
      </c>
      <c r="H79" s="106">
        <v>0</v>
      </c>
      <c r="I79" s="106">
        <v>0</v>
      </c>
      <c r="J79" s="106">
        <v>0</v>
      </c>
      <c r="K79" s="106">
        <v>0</v>
      </c>
      <c r="L79" s="106">
        <v>0</v>
      </c>
      <c r="M79" s="106">
        <v>0</v>
      </c>
      <c r="N79" s="106">
        <v>0</v>
      </c>
      <c r="O79" s="25">
        <v>0</v>
      </c>
      <c r="P79" s="25">
        <v>0</v>
      </c>
      <c r="Q79" s="26">
        <f t="shared" si="2"/>
        <v>0</v>
      </c>
      <c r="R79" s="32">
        <f t="shared" si="3"/>
        <v>0</v>
      </c>
    </row>
    <row r="80" spans="2:18" ht="52.5" x14ac:dyDescent="0.35">
      <c r="B80" s="101" t="s">
        <v>56</v>
      </c>
      <c r="C80" s="106">
        <v>0</v>
      </c>
      <c r="D80" s="106">
        <v>0</v>
      </c>
      <c r="E80" s="106">
        <v>0</v>
      </c>
      <c r="F80" s="101"/>
      <c r="G80" s="106">
        <v>0</v>
      </c>
      <c r="H80" s="106">
        <v>0</v>
      </c>
      <c r="I80" s="106">
        <v>0</v>
      </c>
      <c r="J80" s="106">
        <v>0</v>
      </c>
      <c r="K80" s="106">
        <v>0</v>
      </c>
      <c r="L80" s="106">
        <v>0</v>
      </c>
      <c r="M80" s="106">
        <v>0</v>
      </c>
      <c r="N80" s="106">
        <v>0</v>
      </c>
      <c r="O80" s="25">
        <v>0</v>
      </c>
      <c r="P80" s="25">
        <v>0</v>
      </c>
      <c r="Q80" s="26">
        <f t="shared" si="2"/>
        <v>0</v>
      </c>
      <c r="R80" s="32">
        <f t="shared" si="3"/>
        <v>0</v>
      </c>
    </row>
    <row r="81" spans="2:18" ht="52.5" x14ac:dyDescent="0.35">
      <c r="B81" s="101" t="s">
        <v>530</v>
      </c>
      <c r="C81" s="106">
        <v>0</v>
      </c>
      <c r="D81" s="106">
        <v>0</v>
      </c>
      <c r="E81" s="106">
        <v>0</v>
      </c>
      <c r="F81" s="101"/>
      <c r="G81" s="106">
        <v>0</v>
      </c>
      <c r="H81" s="106">
        <v>0</v>
      </c>
      <c r="I81" s="106">
        <v>0</v>
      </c>
      <c r="J81" s="106">
        <v>0</v>
      </c>
      <c r="K81" s="106">
        <v>0</v>
      </c>
      <c r="L81" s="106">
        <v>0</v>
      </c>
      <c r="M81" s="106">
        <v>0</v>
      </c>
      <c r="N81" s="106">
        <v>0</v>
      </c>
      <c r="O81" s="25">
        <v>0</v>
      </c>
      <c r="P81" s="25">
        <v>0</v>
      </c>
      <c r="Q81" s="26">
        <f t="shared" si="2"/>
        <v>0</v>
      </c>
      <c r="R81" s="32">
        <f t="shared" si="3"/>
        <v>0</v>
      </c>
    </row>
    <row r="82" spans="2:18" ht="42" x14ac:dyDescent="0.35">
      <c r="B82" s="101" t="s">
        <v>58</v>
      </c>
      <c r="C82" s="106">
        <v>0</v>
      </c>
      <c r="D82" s="106">
        <v>0</v>
      </c>
      <c r="E82" s="106">
        <v>0</v>
      </c>
      <c r="F82" s="101"/>
      <c r="G82" s="106">
        <v>0</v>
      </c>
      <c r="H82" s="106">
        <v>0</v>
      </c>
      <c r="I82" s="106">
        <v>0</v>
      </c>
      <c r="J82" s="106">
        <v>0</v>
      </c>
      <c r="K82" s="106">
        <v>0</v>
      </c>
      <c r="L82" s="106">
        <v>0</v>
      </c>
      <c r="M82" s="106">
        <v>0</v>
      </c>
      <c r="N82" s="106">
        <v>0</v>
      </c>
      <c r="O82" s="25">
        <v>0</v>
      </c>
      <c r="P82" s="25">
        <v>0</v>
      </c>
      <c r="Q82" s="26">
        <f t="shared" si="2"/>
        <v>0</v>
      </c>
      <c r="R82" s="32">
        <f t="shared" si="3"/>
        <v>0</v>
      </c>
    </row>
    <row r="83" spans="2:18" ht="21" x14ac:dyDescent="0.35">
      <c r="B83" s="101" t="s">
        <v>60</v>
      </c>
      <c r="C83" s="106">
        <v>0</v>
      </c>
      <c r="D83" s="106">
        <v>0</v>
      </c>
      <c r="E83" s="106">
        <v>0</v>
      </c>
      <c r="F83" s="101"/>
      <c r="G83" s="106">
        <v>0</v>
      </c>
      <c r="H83" s="106">
        <v>0</v>
      </c>
      <c r="I83" s="106">
        <v>0</v>
      </c>
      <c r="J83" s="106">
        <v>0</v>
      </c>
      <c r="K83" s="106">
        <v>0</v>
      </c>
      <c r="L83" s="106">
        <v>0</v>
      </c>
      <c r="M83" s="106">
        <v>0</v>
      </c>
      <c r="N83" s="106">
        <v>0</v>
      </c>
      <c r="O83" s="25">
        <v>0</v>
      </c>
      <c r="P83" s="25">
        <v>0</v>
      </c>
      <c r="Q83" s="26">
        <f t="shared" si="2"/>
        <v>0</v>
      </c>
      <c r="R83" s="32">
        <f t="shared" si="3"/>
        <v>0</v>
      </c>
    </row>
    <row r="84" spans="2:18" x14ac:dyDescent="0.35">
      <c r="B84" s="101" t="s">
        <v>61</v>
      </c>
      <c r="C84" s="106">
        <v>0</v>
      </c>
      <c r="D84" s="106">
        <v>0</v>
      </c>
      <c r="E84" s="106">
        <v>0</v>
      </c>
      <c r="F84" s="101"/>
      <c r="G84" s="106">
        <v>0</v>
      </c>
      <c r="H84" s="106">
        <v>0</v>
      </c>
      <c r="I84" s="106">
        <v>0</v>
      </c>
      <c r="J84" s="106">
        <v>0</v>
      </c>
      <c r="K84" s="106">
        <v>0</v>
      </c>
      <c r="L84" s="106">
        <v>0</v>
      </c>
      <c r="M84" s="106">
        <v>0</v>
      </c>
      <c r="N84" s="106">
        <v>0</v>
      </c>
      <c r="O84" s="25">
        <v>0</v>
      </c>
      <c r="P84" s="25">
        <v>0</v>
      </c>
      <c r="Q84" s="26">
        <f t="shared" si="2"/>
        <v>0</v>
      </c>
      <c r="R84" s="26">
        <f t="shared" si="3"/>
        <v>0</v>
      </c>
    </row>
    <row r="85" spans="2:18" ht="31.5" x14ac:dyDescent="0.35">
      <c r="B85" s="101" t="s">
        <v>63</v>
      </c>
      <c r="C85" s="106">
        <v>0</v>
      </c>
      <c r="D85" s="106">
        <v>0</v>
      </c>
      <c r="E85" s="106">
        <v>0</v>
      </c>
      <c r="F85" s="101"/>
      <c r="G85" s="106">
        <v>0</v>
      </c>
      <c r="H85" s="106">
        <v>0</v>
      </c>
      <c r="I85" s="106">
        <v>0</v>
      </c>
      <c r="J85" s="106">
        <v>0</v>
      </c>
      <c r="K85" s="106">
        <v>0</v>
      </c>
      <c r="L85" s="106">
        <v>0</v>
      </c>
      <c r="M85" s="106">
        <v>0</v>
      </c>
      <c r="N85" s="106">
        <v>0</v>
      </c>
      <c r="O85" s="25">
        <v>0</v>
      </c>
      <c r="P85" s="25">
        <v>0</v>
      </c>
      <c r="Q85" s="26">
        <f t="shared" si="2"/>
        <v>0</v>
      </c>
      <c r="R85" s="32">
        <f t="shared" si="3"/>
        <v>0</v>
      </c>
    </row>
    <row r="86" spans="2:18" ht="21" x14ac:dyDescent="0.35">
      <c r="B86" s="101" t="s">
        <v>533</v>
      </c>
      <c r="C86" s="106">
        <v>0</v>
      </c>
      <c r="D86" s="106">
        <v>0</v>
      </c>
      <c r="E86" s="106">
        <v>0</v>
      </c>
      <c r="F86" s="101"/>
      <c r="G86" s="106">
        <v>0</v>
      </c>
      <c r="H86" s="106">
        <v>0</v>
      </c>
      <c r="I86" s="106">
        <v>0</v>
      </c>
      <c r="J86" s="106">
        <v>0</v>
      </c>
      <c r="K86" s="106">
        <v>0</v>
      </c>
      <c r="L86" s="106">
        <v>0</v>
      </c>
      <c r="M86" s="106">
        <v>0</v>
      </c>
      <c r="N86" s="106">
        <v>0</v>
      </c>
      <c r="O86" s="25">
        <v>0</v>
      </c>
      <c r="P86" s="25">
        <v>0</v>
      </c>
      <c r="Q86" s="26">
        <f t="shared" si="2"/>
        <v>0</v>
      </c>
      <c r="R86" s="32">
        <f t="shared" si="3"/>
        <v>0</v>
      </c>
    </row>
    <row r="87" spans="2:18" ht="21" x14ac:dyDescent="0.35">
      <c r="B87" s="101" t="s">
        <v>68</v>
      </c>
      <c r="C87" s="106">
        <v>0</v>
      </c>
      <c r="D87" s="106">
        <v>0</v>
      </c>
      <c r="E87" s="106">
        <v>0</v>
      </c>
      <c r="F87" s="106">
        <v>150</v>
      </c>
      <c r="G87" s="106">
        <v>0</v>
      </c>
      <c r="H87" s="106">
        <v>0</v>
      </c>
      <c r="I87" s="106">
        <v>0</v>
      </c>
      <c r="J87" s="106">
        <v>0</v>
      </c>
      <c r="K87" s="106">
        <v>0</v>
      </c>
      <c r="L87" s="106">
        <v>0</v>
      </c>
      <c r="M87" s="106">
        <v>0</v>
      </c>
      <c r="N87" s="106">
        <v>0</v>
      </c>
      <c r="O87" s="25">
        <v>0</v>
      </c>
      <c r="P87" s="25">
        <v>0</v>
      </c>
      <c r="Q87" s="26">
        <f t="shared" si="2"/>
        <v>150</v>
      </c>
      <c r="R87" s="32">
        <f t="shared" si="3"/>
        <v>0.15</v>
      </c>
    </row>
    <row r="88" spans="2:18" x14ac:dyDescent="0.35">
      <c r="B88" s="101" t="s">
        <v>69</v>
      </c>
      <c r="C88" s="106">
        <v>0</v>
      </c>
      <c r="D88" s="106">
        <v>0</v>
      </c>
      <c r="E88" s="106">
        <v>0</v>
      </c>
      <c r="F88" s="101"/>
      <c r="G88" s="106">
        <v>0</v>
      </c>
      <c r="H88" s="106">
        <v>0</v>
      </c>
      <c r="I88" s="106">
        <v>0</v>
      </c>
      <c r="J88" s="106">
        <v>0</v>
      </c>
      <c r="K88" s="106">
        <v>0</v>
      </c>
      <c r="L88" s="106">
        <v>0</v>
      </c>
      <c r="M88" s="106">
        <v>0</v>
      </c>
      <c r="N88" s="106">
        <v>0</v>
      </c>
      <c r="O88" s="25">
        <v>0</v>
      </c>
      <c r="P88" s="25">
        <v>0</v>
      </c>
      <c r="Q88" s="26">
        <f t="shared" si="2"/>
        <v>0</v>
      </c>
      <c r="R88" s="32">
        <f t="shared" si="3"/>
        <v>0</v>
      </c>
    </row>
    <row r="89" spans="2:18" ht="21" x14ac:dyDescent="0.35">
      <c r="B89" s="101" t="s">
        <v>70</v>
      </c>
      <c r="C89" s="106">
        <v>0</v>
      </c>
      <c r="D89" s="106">
        <v>0</v>
      </c>
      <c r="E89" s="106">
        <v>0</v>
      </c>
      <c r="F89" s="101"/>
      <c r="G89" s="106">
        <v>0</v>
      </c>
      <c r="H89" s="106">
        <v>0</v>
      </c>
      <c r="I89" s="106">
        <v>0</v>
      </c>
      <c r="J89" s="106">
        <v>0</v>
      </c>
      <c r="K89" s="106">
        <v>0</v>
      </c>
      <c r="L89" s="106">
        <v>0</v>
      </c>
      <c r="M89" s="106">
        <v>0</v>
      </c>
      <c r="N89" s="106">
        <v>0</v>
      </c>
      <c r="O89" s="25">
        <v>0</v>
      </c>
      <c r="P89" s="25">
        <v>0</v>
      </c>
      <c r="Q89" s="26">
        <f t="shared" si="2"/>
        <v>0</v>
      </c>
      <c r="R89" s="32">
        <f t="shared" si="3"/>
        <v>0</v>
      </c>
    </row>
    <row r="90" spans="2:18" ht="21" x14ac:dyDescent="0.35">
      <c r="B90" s="101" t="s">
        <v>72</v>
      </c>
      <c r="C90" s="106">
        <v>0</v>
      </c>
      <c r="D90" s="106">
        <v>0</v>
      </c>
      <c r="E90" s="106">
        <v>0</v>
      </c>
      <c r="F90" s="101"/>
      <c r="G90" s="106">
        <v>0</v>
      </c>
      <c r="H90" s="106">
        <v>0</v>
      </c>
      <c r="I90" s="106">
        <v>0</v>
      </c>
      <c r="J90" s="106">
        <v>0</v>
      </c>
      <c r="K90" s="106">
        <v>0</v>
      </c>
      <c r="L90" s="106">
        <v>0</v>
      </c>
      <c r="M90" s="106">
        <v>0</v>
      </c>
      <c r="N90" s="106">
        <v>0</v>
      </c>
      <c r="O90" s="25">
        <v>0</v>
      </c>
      <c r="P90" s="25">
        <v>0</v>
      </c>
      <c r="Q90" s="26">
        <f t="shared" si="2"/>
        <v>0</v>
      </c>
      <c r="R90" s="32">
        <f t="shared" si="3"/>
        <v>0</v>
      </c>
    </row>
    <row r="91" spans="2:18" ht="21" x14ac:dyDescent="0.35">
      <c r="B91" s="101" t="s">
        <v>74</v>
      </c>
      <c r="C91" s="106">
        <v>0</v>
      </c>
      <c r="D91" s="106">
        <v>0</v>
      </c>
      <c r="E91" s="106">
        <v>0</v>
      </c>
      <c r="F91" s="101"/>
      <c r="G91" s="106">
        <v>0</v>
      </c>
      <c r="H91" s="106">
        <v>0</v>
      </c>
      <c r="I91" s="106">
        <v>0</v>
      </c>
      <c r="J91" s="106">
        <v>0</v>
      </c>
      <c r="K91" s="106">
        <v>0</v>
      </c>
      <c r="L91" s="106">
        <v>0</v>
      </c>
      <c r="M91" s="106">
        <v>0</v>
      </c>
      <c r="N91" s="106">
        <v>0</v>
      </c>
      <c r="O91" s="25">
        <v>0</v>
      </c>
      <c r="P91" s="25">
        <v>0</v>
      </c>
      <c r="Q91" s="26">
        <f t="shared" si="2"/>
        <v>0</v>
      </c>
      <c r="R91" s="32">
        <f t="shared" si="3"/>
        <v>0</v>
      </c>
    </row>
    <row r="92" spans="2:18" x14ac:dyDescent="0.35">
      <c r="B92" s="101" t="s">
        <v>75</v>
      </c>
      <c r="C92" s="106">
        <v>0</v>
      </c>
      <c r="D92" s="106">
        <v>0</v>
      </c>
      <c r="E92" s="106">
        <v>0</v>
      </c>
      <c r="F92" s="101"/>
      <c r="G92" s="106">
        <v>0</v>
      </c>
      <c r="H92" s="106">
        <v>0</v>
      </c>
      <c r="I92" s="106">
        <v>0</v>
      </c>
      <c r="J92" s="106">
        <v>0</v>
      </c>
      <c r="K92" s="106">
        <v>0</v>
      </c>
      <c r="L92" s="106">
        <v>0</v>
      </c>
      <c r="M92" s="106">
        <v>0</v>
      </c>
      <c r="N92" s="106">
        <v>0</v>
      </c>
      <c r="O92" s="25">
        <v>0</v>
      </c>
      <c r="P92" s="25">
        <v>0</v>
      </c>
      <c r="Q92" s="26">
        <f t="shared" si="2"/>
        <v>0</v>
      </c>
      <c r="R92" s="32">
        <f t="shared" si="3"/>
        <v>0</v>
      </c>
    </row>
    <row r="93" spans="2:18" ht="42" x14ac:dyDescent="0.35">
      <c r="B93" s="101" t="s">
        <v>76</v>
      </c>
      <c r="C93" s="106">
        <v>0</v>
      </c>
      <c r="D93" s="106">
        <v>0</v>
      </c>
      <c r="E93" s="106">
        <v>0</v>
      </c>
      <c r="F93" s="101"/>
      <c r="G93" s="106">
        <v>0</v>
      </c>
      <c r="H93" s="106">
        <v>0</v>
      </c>
      <c r="I93" s="106">
        <v>0</v>
      </c>
      <c r="J93" s="106">
        <v>0</v>
      </c>
      <c r="K93" s="106">
        <v>0</v>
      </c>
      <c r="L93" s="106">
        <v>0</v>
      </c>
      <c r="M93" s="106">
        <v>0</v>
      </c>
      <c r="N93" s="106">
        <v>0</v>
      </c>
      <c r="O93" s="25">
        <v>0</v>
      </c>
      <c r="P93" s="25">
        <v>0</v>
      </c>
      <c r="Q93" s="26">
        <f t="shared" si="2"/>
        <v>0</v>
      </c>
      <c r="R93" s="32">
        <f t="shared" si="3"/>
        <v>0</v>
      </c>
    </row>
    <row r="94" spans="2:18" ht="21" x14ac:dyDescent="0.35">
      <c r="B94" s="101" t="s">
        <v>77</v>
      </c>
      <c r="C94" s="106">
        <v>0</v>
      </c>
      <c r="D94" s="106">
        <v>0</v>
      </c>
      <c r="E94" s="106">
        <v>0</v>
      </c>
      <c r="F94" s="101"/>
      <c r="G94" s="106">
        <v>0</v>
      </c>
      <c r="H94" s="106">
        <v>0</v>
      </c>
      <c r="I94" s="106">
        <v>0</v>
      </c>
      <c r="J94" s="106">
        <v>0</v>
      </c>
      <c r="K94" s="106">
        <v>0</v>
      </c>
      <c r="L94" s="106">
        <v>0</v>
      </c>
      <c r="M94" s="106">
        <v>0</v>
      </c>
      <c r="N94" s="106">
        <v>0</v>
      </c>
      <c r="O94" s="25">
        <v>0</v>
      </c>
      <c r="P94" s="25">
        <v>0</v>
      </c>
      <c r="Q94" s="26">
        <f t="shared" si="2"/>
        <v>0</v>
      </c>
      <c r="R94" s="32">
        <f t="shared" si="3"/>
        <v>0</v>
      </c>
    </row>
    <row r="95" spans="2:18" x14ac:dyDescent="0.35">
      <c r="B95" s="101" t="s">
        <v>534</v>
      </c>
      <c r="C95" s="106">
        <v>0</v>
      </c>
      <c r="D95" s="106">
        <v>0</v>
      </c>
      <c r="E95" s="106">
        <v>0</v>
      </c>
      <c r="F95" s="101"/>
      <c r="G95" s="106">
        <v>0</v>
      </c>
      <c r="H95" s="106">
        <v>0</v>
      </c>
      <c r="I95" s="106">
        <v>0</v>
      </c>
      <c r="J95" s="106">
        <v>0</v>
      </c>
      <c r="K95" s="106">
        <v>0</v>
      </c>
      <c r="L95" s="106">
        <v>0</v>
      </c>
      <c r="M95" s="106">
        <v>0</v>
      </c>
      <c r="N95" s="106">
        <v>0</v>
      </c>
      <c r="O95" s="25">
        <v>0</v>
      </c>
      <c r="P95" s="25">
        <v>0</v>
      </c>
      <c r="Q95" s="26">
        <f t="shared" si="2"/>
        <v>0</v>
      </c>
      <c r="R95" s="26">
        <f t="shared" si="3"/>
        <v>0</v>
      </c>
    </row>
    <row r="96" spans="2:18" ht="31.5" x14ac:dyDescent="0.35">
      <c r="B96" s="101" t="s">
        <v>79</v>
      </c>
      <c r="C96" s="106">
        <v>0</v>
      </c>
      <c r="D96" s="106">
        <v>0</v>
      </c>
      <c r="E96" s="106">
        <v>0</v>
      </c>
      <c r="F96" s="101"/>
      <c r="G96" s="106">
        <v>0</v>
      </c>
      <c r="H96" s="106">
        <v>0</v>
      </c>
      <c r="I96" s="106">
        <v>0</v>
      </c>
      <c r="J96" s="106">
        <v>0</v>
      </c>
      <c r="K96" s="106">
        <v>0</v>
      </c>
      <c r="L96" s="106">
        <v>0</v>
      </c>
      <c r="M96" s="106">
        <v>0</v>
      </c>
      <c r="N96" s="106">
        <v>0</v>
      </c>
      <c r="O96" s="25">
        <v>0</v>
      </c>
      <c r="P96" s="25">
        <v>0</v>
      </c>
      <c r="Q96" s="26">
        <f t="shared" si="2"/>
        <v>0</v>
      </c>
      <c r="R96" s="32">
        <f t="shared" si="3"/>
        <v>0</v>
      </c>
    </row>
    <row r="97" spans="2:18" ht="42" x14ac:dyDescent="0.35">
      <c r="B97" s="101" t="s">
        <v>80</v>
      </c>
      <c r="C97" s="106">
        <v>0</v>
      </c>
      <c r="D97" s="106">
        <v>0</v>
      </c>
      <c r="E97" s="106">
        <v>0</v>
      </c>
      <c r="F97" s="101"/>
      <c r="G97" s="106">
        <v>0</v>
      </c>
      <c r="H97" s="106">
        <v>0</v>
      </c>
      <c r="I97" s="106">
        <v>0</v>
      </c>
      <c r="J97" s="106">
        <v>0</v>
      </c>
      <c r="K97" s="106">
        <v>0</v>
      </c>
      <c r="L97" s="106">
        <v>0</v>
      </c>
      <c r="M97" s="106">
        <v>0</v>
      </c>
      <c r="N97" s="106">
        <v>0</v>
      </c>
      <c r="O97" s="25">
        <v>0</v>
      </c>
      <c r="P97" s="25">
        <v>0</v>
      </c>
      <c r="Q97" s="26">
        <f t="shared" si="2"/>
        <v>0</v>
      </c>
      <c r="R97" s="32">
        <f t="shared" si="3"/>
        <v>0</v>
      </c>
    </row>
    <row r="98" spans="2:18" ht="31.5" x14ac:dyDescent="0.35">
      <c r="B98" s="101" t="s">
        <v>81</v>
      </c>
      <c r="C98" s="106">
        <v>0</v>
      </c>
      <c r="D98" s="106">
        <v>0</v>
      </c>
      <c r="E98" s="106">
        <v>0</v>
      </c>
      <c r="F98" s="101"/>
      <c r="G98" s="106">
        <v>0</v>
      </c>
      <c r="H98" s="106">
        <v>0</v>
      </c>
      <c r="I98" s="106">
        <v>0</v>
      </c>
      <c r="J98" s="106">
        <v>0</v>
      </c>
      <c r="K98" s="106">
        <v>0</v>
      </c>
      <c r="L98" s="106">
        <v>0</v>
      </c>
      <c r="M98" s="106">
        <v>0</v>
      </c>
      <c r="N98" s="106">
        <v>0</v>
      </c>
      <c r="O98" s="25">
        <v>0</v>
      </c>
      <c r="P98" s="25">
        <v>0</v>
      </c>
      <c r="Q98" s="26">
        <f t="shared" si="2"/>
        <v>0</v>
      </c>
      <c r="R98" s="32">
        <f t="shared" si="3"/>
        <v>0</v>
      </c>
    </row>
    <row r="99" spans="2:18" x14ac:dyDescent="0.35">
      <c r="B99" s="101" t="s">
        <v>82</v>
      </c>
      <c r="C99" s="106">
        <v>0</v>
      </c>
      <c r="D99" s="106">
        <v>0</v>
      </c>
      <c r="E99" s="106">
        <v>0</v>
      </c>
      <c r="F99" s="101"/>
      <c r="G99" s="106">
        <v>0</v>
      </c>
      <c r="H99" s="106">
        <v>0</v>
      </c>
      <c r="I99" s="106">
        <v>0</v>
      </c>
      <c r="J99" s="106">
        <v>0</v>
      </c>
      <c r="K99" s="106">
        <v>0</v>
      </c>
      <c r="L99" s="106">
        <v>0</v>
      </c>
      <c r="M99" s="106">
        <v>0</v>
      </c>
      <c r="N99" s="106">
        <v>0</v>
      </c>
      <c r="O99" s="25">
        <v>0</v>
      </c>
      <c r="P99" s="25">
        <v>0</v>
      </c>
      <c r="Q99" s="26">
        <f t="shared" si="2"/>
        <v>0</v>
      </c>
      <c r="R99" s="32">
        <f t="shared" si="3"/>
        <v>0</v>
      </c>
    </row>
    <row r="100" spans="2:18" x14ac:dyDescent="0.35">
      <c r="B100" s="27" t="s">
        <v>83</v>
      </c>
      <c r="C100" s="25">
        <v>0</v>
      </c>
      <c r="D100" s="25">
        <v>0</v>
      </c>
      <c r="E100" s="25">
        <v>0</v>
      </c>
      <c r="F100" s="27"/>
      <c r="G100" s="25">
        <v>0</v>
      </c>
      <c r="H100" s="25">
        <v>0</v>
      </c>
      <c r="I100" s="25">
        <v>0</v>
      </c>
      <c r="J100" s="25">
        <v>0</v>
      </c>
      <c r="K100" s="25">
        <v>0</v>
      </c>
      <c r="L100" s="25">
        <v>0</v>
      </c>
      <c r="M100" s="25">
        <v>0</v>
      </c>
      <c r="N100" s="25">
        <v>0</v>
      </c>
      <c r="O100" s="25">
        <v>0</v>
      </c>
      <c r="P100" s="25">
        <v>0</v>
      </c>
      <c r="Q100" s="26">
        <f t="shared" si="2"/>
        <v>0</v>
      </c>
      <c r="R100" s="32">
        <f t="shared" si="3"/>
        <v>0</v>
      </c>
    </row>
    <row r="101" spans="2:18" x14ac:dyDescent="0.35">
      <c r="B101" s="27" t="s">
        <v>84</v>
      </c>
      <c r="C101" s="25">
        <v>0</v>
      </c>
      <c r="D101" s="25">
        <v>0</v>
      </c>
      <c r="E101" s="25">
        <v>0</v>
      </c>
      <c r="F101" s="27"/>
      <c r="G101" s="25">
        <v>0</v>
      </c>
      <c r="H101" s="25">
        <v>0</v>
      </c>
      <c r="I101" s="25">
        <v>0</v>
      </c>
      <c r="J101" s="25">
        <v>0</v>
      </c>
      <c r="K101" s="25">
        <v>0</v>
      </c>
      <c r="L101" s="25">
        <v>0</v>
      </c>
      <c r="M101" s="25">
        <v>0</v>
      </c>
      <c r="N101" s="25">
        <v>0</v>
      </c>
      <c r="O101" s="25">
        <v>0</v>
      </c>
      <c r="P101" s="25">
        <v>0</v>
      </c>
      <c r="Q101" s="26">
        <f t="shared" si="2"/>
        <v>0</v>
      </c>
      <c r="R101" s="32">
        <f t="shared" si="3"/>
        <v>0</v>
      </c>
    </row>
    <row r="102" spans="2:18" x14ac:dyDescent="0.35">
      <c r="B102" s="27" t="s">
        <v>85</v>
      </c>
      <c r="C102" s="25">
        <v>0</v>
      </c>
      <c r="D102" s="25">
        <v>0</v>
      </c>
      <c r="E102" s="25">
        <v>0</v>
      </c>
      <c r="F102" s="27"/>
      <c r="G102" s="25">
        <v>0</v>
      </c>
      <c r="H102" s="25">
        <v>0</v>
      </c>
      <c r="I102" s="25">
        <v>0</v>
      </c>
      <c r="J102" s="25">
        <v>0</v>
      </c>
      <c r="K102" s="25">
        <v>0</v>
      </c>
      <c r="L102" s="25">
        <v>0</v>
      </c>
      <c r="M102" s="25">
        <v>0</v>
      </c>
      <c r="N102" s="25">
        <v>0</v>
      </c>
      <c r="O102" s="25">
        <v>0</v>
      </c>
      <c r="P102" s="25">
        <v>0</v>
      </c>
      <c r="Q102" s="26">
        <f t="shared" si="2"/>
        <v>0</v>
      </c>
      <c r="R102" s="32">
        <f t="shared" si="3"/>
        <v>0</v>
      </c>
    </row>
    <row r="103" spans="2:18" ht="31.5" x14ac:dyDescent="0.35">
      <c r="B103" s="27" t="s">
        <v>86</v>
      </c>
      <c r="C103" s="25">
        <v>0</v>
      </c>
      <c r="D103" s="25">
        <v>0</v>
      </c>
      <c r="E103" s="25">
        <v>0</v>
      </c>
      <c r="F103" s="27"/>
      <c r="G103" s="25">
        <v>0</v>
      </c>
      <c r="H103" s="25">
        <v>0</v>
      </c>
      <c r="I103" s="25">
        <v>0</v>
      </c>
      <c r="J103" s="25">
        <v>0</v>
      </c>
      <c r="K103" s="25">
        <v>0</v>
      </c>
      <c r="L103" s="25">
        <v>0</v>
      </c>
      <c r="M103" s="25">
        <v>0</v>
      </c>
      <c r="N103" s="25">
        <v>0</v>
      </c>
      <c r="O103" s="25">
        <v>0</v>
      </c>
      <c r="P103" s="25">
        <v>0</v>
      </c>
      <c r="Q103" s="26">
        <f t="shared" si="2"/>
        <v>0</v>
      </c>
      <c r="R103" s="32">
        <f t="shared" si="3"/>
        <v>0</v>
      </c>
    </row>
    <row r="104" spans="2:18" ht="31.5" x14ac:dyDescent="0.35">
      <c r="B104" s="27" t="s">
        <v>87</v>
      </c>
      <c r="C104" s="25">
        <v>0</v>
      </c>
      <c r="D104" s="25">
        <v>0</v>
      </c>
      <c r="E104" s="25">
        <v>0</v>
      </c>
      <c r="F104" s="27"/>
      <c r="G104" s="25">
        <v>0</v>
      </c>
      <c r="H104" s="25">
        <v>0</v>
      </c>
      <c r="I104" s="25">
        <v>0</v>
      </c>
      <c r="J104" s="25">
        <v>0</v>
      </c>
      <c r="K104" s="25">
        <v>0</v>
      </c>
      <c r="L104" s="25">
        <v>0</v>
      </c>
      <c r="M104" s="25">
        <v>0</v>
      </c>
      <c r="N104" s="25">
        <v>0</v>
      </c>
      <c r="O104" s="25">
        <v>0</v>
      </c>
      <c r="P104" s="25">
        <v>0</v>
      </c>
      <c r="Q104" s="26">
        <f t="shared" si="2"/>
        <v>0</v>
      </c>
      <c r="R104" s="32">
        <f t="shared" si="3"/>
        <v>0</v>
      </c>
    </row>
    <row r="105" spans="2:18" ht="21" x14ac:dyDescent="0.35">
      <c r="B105" s="27" t="s">
        <v>535</v>
      </c>
      <c r="C105" s="25">
        <v>0</v>
      </c>
      <c r="D105" s="25">
        <v>0</v>
      </c>
      <c r="E105" s="25">
        <v>0</v>
      </c>
      <c r="F105" s="27"/>
      <c r="G105" s="25">
        <v>0</v>
      </c>
      <c r="H105" s="25">
        <v>0</v>
      </c>
      <c r="I105" s="25">
        <v>0</v>
      </c>
      <c r="J105" s="25">
        <v>0</v>
      </c>
      <c r="K105" s="25">
        <v>0</v>
      </c>
      <c r="L105" s="25">
        <v>0</v>
      </c>
      <c r="M105" s="25">
        <v>0</v>
      </c>
      <c r="N105" s="25">
        <v>0</v>
      </c>
      <c r="O105" s="25">
        <v>0</v>
      </c>
      <c r="P105" s="25">
        <v>0</v>
      </c>
      <c r="Q105" s="26">
        <f t="shared" si="2"/>
        <v>0</v>
      </c>
      <c r="R105" s="32">
        <f t="shared" si="3"/>
        <v>0</v>
      </c>
    </row>
    <row r="106" spans="2:18" ht="21" x14ac:dyDescent="0.35">
      <c r="B106" s="27" t="s">
        <v>89</v>
      </c>
      <c r="C106" s="25">
        <v>0</v>
      </c>
      <c r="D106" s="25">
        <v>0</v>
      </c>
      <c r="E106" s="25">
        <v>0</v>
      </c>
      <c r="F106" s="27"/>
      <c r="G106" s="25">
        <v>0</v>
      </c>
      <c r="H106" s="25">
        <v>0</v>
      </c>
      <c r="I106" s="25">
        <v>0</v>
      </c>
      <c r="J106" s="25">
        <v>0</v>
      </c>
      <c r="K106" s="25">
        <v>0</v>
      </c>
      <c r="L106" s="25">
        <v>0</v>
      </c>
      <c r="M106" s="25">
        <v>0</v>
      </c>
      <c r="N106" s="25">
        <v>0</v>
      </c>
      <c r="O106" s="25">
        <v>0</v>
      </c>
      <c r="P106" s="25">
        <v>0</v>
      </c>
      <c r="Q106" s="26">
        <f t="shared" si="2"/>
        <v>0</v>
      </c>
      <c r="R106" s="26">
        <f t="shared" si="3"/>
        <v>0</v>
      </c>
    </row>
    <row r="107" spans="2:18" ht="21" x14ac:dyDescent="0.35">
      <c r="B107" s="27" t="s">
        <v>90</v>
      </c>
      <c r="C107" s="25">
        <v>0</v>
      </c>
      <c r="D107" s="25">
        <v>0</v>
      </c>
      <c r="E107" s="25">
        <v>0</v>
      </c>
      <c r="F107" s="27"/>
      <c r="G107" s="25">
        <v>0</v>
      </c>
      <c r="H107" s="25">
        <v>0</v>
      </c>
      <c r="I107" s="25">
        <v>0</v>
      </c>
      <c r="J107" s="25">
        <v>0</v>
      </c>
      <c r="K107" s="25">
        <v>0</v>
      </c>
      <c r="L107" s="25">
        <v>0</v>
      </c>
      <c r="M107" s="25">
        <v>0</v>
      </c>
      <c r="N107" s="25">
        <v>0</v>
      </c>
      <c r="O107" s="25">
        <v>0</v>
      </c>
      <c r="P107" s="25">
        <v>0</v>
      </c>
      <c r="Q107" s="26">
        <f t="shared" si="2"/>
        <v>0</v>
      </c>
      <c r="R107" s="32">
        <f t="shared" si="3"/>
        <v>0</v>
      </c>
    </row>
    <row r="108" spans="2:18" ht="31.5" x14ac:dyDescent="0.35">
      <c r="B108" s="27" t="s">
        <v>91</v>
      </c>
      <c r="C108" s="25">
        <v>0</v>
      </c>
      <c r="D108" s="25">
        <v>0</v>
      </c>
      <c r="E108" s="25">
        <v>0</v>
      </c>
      <c r="F108" s="27"/>
      <c r="G108" s="25">
        <v>0</v>
      </c>
      <c r="H108" s="25">
        <v>0</v>
      </c>
      <c r="I108" s="25">
        <v>0</v>
      </c>
      <c r="J108" s="25">
        <v>0</v>
      </c>
      <c r="K108" s="25">
        <v>0</v>
      </c>
      <c r="L108" s="25">
        <v>0</v>
      </c>
      <c r="M108" s="25">
        <v>0</v>
      </c>
      <c r="N108" s="25">
        <v>0</v>
      </c>
      <c r="O108" s="25">
        <v>0</v>
      </c>
      <c r="P108" s="25">
        <v>0</v>
      </c>
      <c r="Q108" s="26">
        <f t="shared" si="2"/>
        <v>0</v>
      </c>
      <c r="R108" s="32">
        <f t="shared" si="3"/>
        <v>0</v>
      </c>
    </row>
    <row r="109" spans="2:18" ht="21" x14ac:dyDescent="0.35">
      <c r="B109" s="27" t="s">
        <v>92</v>
      </c>
      <c r="C109" s="25">
        <v>0</v>
      </c>
      <c r="D109" s="25">
        <v>0</v>
      </c>
      <c r="E109" s="25">
        <v>0</v>
      </c>
      <c r="F109" s="27"/>
      <c r="G109" s="25">
        <v>0</v>
      </c>
      <c r="H109" s="25">
        <v>0</v>
      </c>
      <c r="I109" s="25">
        <v>0</v>
      </c>
      <c r="J109" s="25">
        <v>0</v>
      </c>
      <c r="K109" s="25">
        <v>0</v>
      </c>
      <c r="L109" s="25">
        <v>0</v>
      </c>
      <c r="M109" s="25">
        <v>0</v>
      </c>
      <c r="N109" s="25">
        <v>0</v>
      </c>
      <c r="O109" s="25">
        <v>0</v>
      </c>
      <c r="P109" s="25">
        <v>0</v>
      </c>
      <c r="Q109" s="26">
        <f t="shared" si="2"/>
        <v>0</v>
      </c>
      <c r="R109" s="32">
        <f t="shared" si="3"/>
        <v>0</v>
      </c>
    </row>
    <row r="110" spans="2:18" ht="21" x14ac:dyDescent="0.35">
      <c r="B110" s="27" t="s">
        <v>93</v>
      </c>
      <c r="C110" s="25">
        <v>0</v>
      </c>
      <c r="D110" s="25">
        <v>0</v>
      </c>
      <c r="E110" s="25">
        <v>0</v>
      </c>
      <c r="F110" s="27"/>
      <c r="G110" s="25">
        <v>0</v>
      </c>
      <c r="H110" s="25">
        <v>0</v>
      </c>
      <c r="I110" s="25">
        <v>0</v>
      </c>
      <c r="J110" s="25">
        <v>0</v>
      </c>
      <c r="K110" s="25">
        <v>0</v>
      </c>
      <c r="L110" s="25">
        <v>0</v>
      </c>
      <c r="M110" s="25">
        <v>0</v>
      </c>
      <c r="N110" s="25">
        <v>0</v>
      </c>
      <c r="O110" s="25">
        <v>0</v>
      </c>
      <c r="P110" s="25">
        <v>0</v>
      </c>
      <c r="Q110" s="26">
        <f t="shared" si="2"/>
        <v>0</v>
      </c>
      <c r="R110" s="32">
        <f t="shared" si="3"/>
        <v>0</v>
      </c>
    </row>
    <row r="111" spans="2:18" ht="31.5" x14ac:dyDescent="0.35">
      <c r="B111" s="27" t="s">
        <v>94</v>
      </c>
      <c r="C111" s="25">
        <v>0</v>
      </c>
      <c r="D111" s="25">
        <v>0</v>
      </c>
      <c r="E111" s="25">
        <v>0</v>
      </c>
      <c r="F111" s="27"/>
      <c r="G111" s="25">
        <v>0</v>
      </c>
      <c r="H111" s="25">
        <v>0</v>
      </c>
      <c r="I111" s="25">
        <v>0</v>
      </c>
      <c r="J111" s="25">
        <v>0</v>
      </c>
      <c r="K111" s="25">
        <v>0</v>
      </c>
      <c r="L111" s="25">
        <v>0</v>
      </c>
      <c r="M111" s="25">
        <v>0</v>
      </c>
      <c r="N111" s="25">
        <v>0</v>
      </c>
      <c r="O111" s="25">
        <v>0</v>
      </c>
      <c r="P111" s="25">
        <v>0</v>
      </c>
      <c r="Q111" s="26">
        <f t="shared" si="2"/>
        <v>0</v>
      </c>
      <c r="R111" s="32">
        <f t="shared" si="3"/>
        <v>0</v>
      </c>
    </row>
    <row r="112" spans="2:18" ht="42" x14ac:dyDescent="0.35">
      <c r="B112" s="27" t="s">
        <v>96</v>
      </c>
      <c r="C112" s="25">
        <v>0</v>
      </c>
      <c r="D112" s="25">
        <v>0</v>
      </c>
      <c r="E112" s="25">
        <v>0</v>
      </c>
      <c r="F112" s="27"/>
      <c r="G112" s="25">
        <v>0</v>
      </c>
      <c r="H112" s="25">
        <v>0</v>
      </c>
      <c r="I112" s="25">
        <v>0</v>
      </c>
      <c r="J112" s="25">
        <v>0</v>
      </c>
      <c r="K112" s="25">
        <v>0</v>
      </c>
      <c r="L112" s="25">
        <v>0</v>
      </c>
      <c r="M112" s="25">
        <v>0</v>
      </c>
      <c r="N112" s="25">
        <v>0</v>
      </c>
      <c r="O112" s="25">
        <v>0</v>
      </c>
      <c r="P112" s="25">
        <v>0</v>
      </c>
      <c r="Q112" s="26">
        <f t="shared" si="2"/>
        <v>0</v>
      </c>
      <c r="R112" s="32">
        <f t="shared" si="3"/>
        <v>0</v>
      </c>
    </row>
    <row r="113" spans="1:18" ht="21" x14ac:dyDescent="0.35">
      <c r="B113" s="27" t="s">
        <v>536</v>
      </c>
      <c r="C113" s="25">
        <v>0</v>
      </c>
      <c r="D113" s="25">
        <v>0</v>
      </c>
      <c r="E113" s="25">
        <v>0</v>
      </c>
      <c r="F113" s="27"/>
      <c r="G113" s="25">
        <v>0</v>
      </c>
      <c r="H113" s="25">
        <v>0</v>
      </c>
      <c r="I113" s="25">
        <v>0</v>
      </c>
      <c r="J113" s="25">
        <v>0</v>
      </c>
      <c r="K113" s="25">
        <v>0</v>
      </c>
      <c r="L113" s="25">
        <v>0</v>
      </c>
      <c r="M113" s="25">
        <v>0</v>
      </c>
      <c r="N113" s="25">
        <v>0</v>
      </c>
      <c r="O113" s="25">
        <v>0</v>
      </c>
      <c r="P113" s="25">
        <v>0</v>
      </c>
      <c r="Q113" s="26">
        <f t="shared" si="2"/>
        <v>0</v>
      </c>
      <c r="R113" s="32">
        <f t="shared" si="3"/>
        <v>0</v>
      </c>
    </row>
    <row r="114" spans="1:18" ht="31.5" x14ac:dyDescent="0.35">
      <c r="B114" s="27" t="s">
        <v>97</v>
      </c>
      <c r="C114" s="25">
        <v>0</v>
      </c>
      <c r="D114" s="25">
        <v>0</v>
      </c>
      <c r="E114" s="25">
        <v>0</v>
      </c>
      <c r="F114" s="27"/>
      <c r="G114" s="25">
        <v>0</v>
      </c>
      <c r="H114" s="25">
        <v>0</v>
      </c>
      <c r="I114" s="25">
        <v>0</v>
      </c>
      <c r="J114" s="25">
        <v>0</v>
      </c>
      <c r="K114" s="25">
        <v>0</v>
      </c>
      <c r="L114" s="25">
        <v>0</v>
      </c>
      <c r="M114" s="25">
        <v>0</v>
      </c>
      <c r="N114" s="25">
        <v>0</v>
      </c>
      <c r="O114" s="25">
        <v>0</v>
      </c>
      <c r="P114" s="25">
        <v>0</v>
      </c>
      <c r="Q114" s="26">
        <f t="shared" si="2"/>
        <v>0</v>
      </c>
      <c r="R114" s="32">
        <f t="shared" si="3"/>
        <v>0</v>
      </c>
    </row>
    <row r="115" spans="1:18" ht="42" x14ac:dyDescent="0.35">
      <c r="B115" s="27" t="s">
        <v>98</v>
      </c>
      <c r="C115" s="25">
        <v>0</v>
      </c>
      <c r="D115" s="25">
        <v>0</v>
      </c>
      <c r="E115" s="25">
        <v>0</v>
      </c>
      <c r="F115" s="27"/>
      <c r="G115" s="25">
        <v>0</v>
      </c>
      <c r="H115" s="25">
        <v>0</v>
      </c>
      <c r="I115" s="25">
        <v>0</v>
      </c>
      <c r="J115" s="25">
        <v>0</v>
      </c>
      <c r="K115" s="25">
        <v>0</v>
      </c>
      <c r="L115" s="25">
        <v>0</v>
      </c>
      <c r="M115" s="25">
        <v>0</v>
      </c>
      <c r="N115" s="25">
        <v>0</v>
      </c>
      <c r="O115" s="25">
        <v>0</v>
      </c>
      <c r="P115" s="25">
        <v>0</v>
      </c>
      <c r="Q115" s="26">
        <f t="shared" si="2"/>
        <v>0</v>
      </c>
      <c r="R115" s="32">
        <f t="shared" si="3"/>
        <v>0</v>
      </c>
    </row>
    <row r="116" spans="1:18" ht="21" x14ac:dyDescent="0.35">
      <c r="B116" s="27" t="s">
        <v>3</v>
      </c>
      <c r="C116" s="25">
        <v>0</v>
      </c>
      <c r="D116" s="25">
        <v>0</v>
      </c>
      <c r="E116" s="25">
        <v>0</v>
      </c>
      <c r="F116" s="27"/>
      <c r="G116" s="25">
        <v>0</v>
      </c>
      <c r="H116" s="25">
        <v>0</v>
      </c>
      <c r="I116" s="25">
        <v>0</v>
      </c>
      <c r="J116" s="25">
        <v>0</v>
      </c>
      <c r="K116" s="25">
        <v>0</v>
      </c>
      <c r="L116" s="25">
        <v>0</v>
      </c>
      <c r="M116" s="25">
        <v>0</v>
      </c>
      <c r="N116" s="25">
        <v>0</v>
      </c>
      <c r="O116" s="25">
        <v>0</v>
      </c>
      <c r="P116" s="25">
        <v>0</v>
      </c>
      <c r="Q116" s="26">
        <f t="shared" si="2"/>
        <v>0</v>
      </c>
      <c r="R116" s="32">
        <f t="shared" si="3"/>
        <v>0</v>
      </c>
    </row>
    <row r="117" spans="1:18" ht="42" x14ac:dyDescent="0.35">
      <c r="B117" s="27" t="s">
        <v>101</v>
      </c>
      <c r="C117" s="25">
        <v>0</v>
      </c>
      <c r="D117" s="25">
        <v>0</v>
      </c>
      <c r="E117" s="25">
        <v>0</v>
      </c>
      <c r="F117" s="27"/>
      <c r="G117" s="25">
        <v>0</v>
      </c>
      <c r="H117" s="25">
        <v>0</v>
      </c>
      <c r="I117" s="25">
        <v>0</v>
      </c>
      <c r="J117" s="25">
        <v>0</v>
      </c>
      <c r="K117" s="25">
        <v>0</v>
      </c>
      <c r="L117" s="25">
        <v>0</v>
      </c>
      <c r="M117" s="25">
        <v>0</v>
      </c>
      <c r="N117" s="25">
        <v>0</v>
      </c>
      <c r="O117" s="25">
        <v>0</v>
      </c>
      <c r="P117" s="25">
        <v>0</v>
      </c>
      <c r="Q117" s="26">
        <f t="shared" si="2"/>
        <v>0</v>
      </c>
      <c r="R117" s="26">
        <f>Q117/1000</f>
        <v>0</v>
      </c>
    </row>
    <row r="118" spans="1:18" ht="21" x14ac:dyDescent="0.35">
      <c r="B118" s="27" t="s">
        <v>102</v>
      </c>
      <c r="C118" s="25">
        <v>0</v>
      </c>
      <c r="D118" s="25">
        <v>0</v>
      </c>
      <c r="E118" s="25">
        <v>0</v>
      </c>
      <c r="F118" s="27"/>
      <c r="G118" s="25">
        <v>0</v>
      </c>
      <c r="H118" s="25">
        <v>0</v>
      </c>
      <c r="I118" s="25">
        <v>0</v>
      </c>
      <c r="J118" s="25">
        <v>0</v>
      </c>
      <c r="K118" s="25">
        <v>0</v>
      </c>
      <c r="L118" s="25">
        <v>0</v>
      </c>
      <c r="M118" s="25">
        <v>0</v>
      </c>
      <c r="N118" s="25">
        <v>0</v>
      </c>
      <c r="O118" s="25">
        <v>0</v>
      </c>
      <c r="P118" s="25">
        <v>0</v>
      </c>
      <c r="Q118" s="26">
        <f t="shared" si="2"/>
        <v>0</v>
      </c>
      <c r="R118" s="32">
        <f t="shared" ref="R118" si="4">Q118/1000</f>
        <v>0</v>
      </c>
    </row>
    <row r="119" spans="1:18" s="30" customFormat="1" x14ac:dyDescent="0.35">
      <c r="A119" s="31"/>
      <c r="C119" s="30">
        <f>SUM(C8:C118)</f>
        <v>200</v>
      </c>
      <c r="D119" s="30">
        <f t="shared" ref="D119:R119" si="5">SUM(D8:D118)</f>
        <v>341339.0199999999</v>
      </c>
      <c r="E119" s="30">
        <f t="shared" si="5"/>
        <v>4997</v>
      </c>
      <c r="F119" s="30">
        <f t="shared" si="5"/>
        <v>8045.7</v>
      </c>
      <c r="G119" s="30">
        <f t="shared" si="5"/>
        <v>3856.19</v>
      </c>
      <c r="H119" s="30">
        <f t="shared" si="5"/>
        <v>288332.09999999998</v>
      </c>
      <c r="I119" s="30">
        <f t="shared" si="5"/>
        <v>52865.659999999996</v>
      </c>
      <c r="J119" s="30">
        <f t="shared" si="5"/>
        <v>814086.34</v>
      </c>
      <c r="K119" s="30">
        <f t="shared" si="5"/>
        <v>198488.41000000006</v>
      </c>
      <c r="L119" s="30">
        <f t="shared" si="5"/>
        <v>33271.1</v>
      </c>
      <c r="M119" s="30">
        <f t="shared" si="5"/>
        <v>123220.29000000001</v>
      </c>
      <c r="N119" s="30">
        <f t="shared" si="5"/>
        <v>74.45</v>
      </c>
      <c r="O119" s="30">
        <f t="shared" si="5"/>
        <v>729419.79</v>
      </c>
      <c r="P119" s="30">
        <f t="shared" si="5"/>
        <v>0</v>
      </c>
      <c r="Q119" s="30">
        <f t="shared" si="5"/>
        <v>2598196.0500000003</v>
      </c>
      <c r="R119" s="30">
        <f t="shared" si="5"/>
        <v>2598.1960500000014</v>
      </c>
    </row>
    <row r="120" spans="1:18" s="30" customFormat="1" x14ac:dyDescent="0.35">
      <c r="A120" s="31"/>
      <c r="C120" s="30">
        <f>C119/1000</f>
        <v>0.2</v>
      </c>
      <c r="D120" s="30">
        <f t="shared" ref="D120:R120" si="6">D119/1000</f>
        <v>341.33901999999989</v>
      </c>
      <c r="E120" s="30">
        <f t="shared" si="6"/>
        <v>4.9969999999999999</v>
      </c>
      <c r="F120" s="30">
        <f t="shared" si="6"/>
        <v>8.0457000000000001</v>
      </c>
      <c r="G120" s="30">
        <f t="shared" si="6"/>
        <v>3.8561900000000002</v>
      </c>
      <c r="H120" s="30">
        <f t="shared" si="6"/>
        <v>288.33209999999997</v>
      </c>
      <c r="I120" s="30">
        <f t="shared" si="6"/>
        <v>52.865659999999998</v>
      </c>
      <c r="J120" s="30">
        <f t="shared" si="6"/>
        <v>814.08633999999995</v>
      </c>
      <c r="K120" s="30">
        <f t="shared" si="6"/>
        <v>198.48841000000007</v>
      </c>
      <c r="L120" s="30">
        <f t="shared" si="6"/>
        <v>33.271099999999997</v>
      </c>
      <c r="M120" s="30">
        <f t="shared" si="6"/>
        <v>123.22029000000001</v>
      </c>
      <c r="N120" s="30">
        <f t="shared" si="6"/>
        <v>7.4450000000000002E-2</v>
      </c>
      <c r="O120" s="30">
        <f t="shared" si="6"/>
        <v>729.41979000000003</v>
      </c>
      <c r="P120" s="30">
        <f t="shared" si="6"/>
        <v>0</v>
      </c>
      <c r="Q120" s="30">
        <f t="shared" si="6"/>
        <v>2598.1960500000005</v>
      </c>
      <c r="R120" s="30">
        <f t="shared" si="6"/>
        <v>2.5981960500000012</v>
      </c>
    </row>
  </sheetData>
  <autoFilter ref="B6:Q6" xr:uid="{A6F2DC53-9400-4B99-B698-B36CDEB3CB9F}">
    <sortState xmlns:xlrd2="http://schemas.microsoft.com/office/spreadsheetml/2017/richdata2" ref="B7:Q118">
      <sortCondition descending="1" ref="Q6"/>
    </sortState>
  </autoFilter>
  <mergeCells count="1">
    <mergeCell ref="B2:X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Índice</vt:lpstr>
      <vt:lpstr>Tamaño</vt:lpstr>
      <vt:lpstr>Corriente-Estado</vt:lpstr>
      <vt:lpstr>Especial</vt:lpstr>
      <vt:lpstr>CIIU-Estado</vt:lpstr>
      <vt:lpstr>Municipio-Estado</vt:lpstr>
      <vt:lpstr>CIIU-Manejo</vt:lpstr>
      <vt:lpstr>Almacenado</vt:lpstr>
      <vt:lpstr>Corriente-TipoAprov</vt:lpstr>
      <vt:lpstr>Aprov-Estado</vt:lpstr>
      <vt:lpstr>Corriente-TipoTto</vt:lpstr>
      <vt:lpstr>Tto-Estado</vt:lpstr>
      <vt:lpstr>Corriente-TipoDisp</vt:lpstr>
      <vt:lpstr>Disp-Estado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Alvarez Echeverry</dc:creator>
  <cp:lastModifiedBy>CarolinAlvarezE</cp:lastModifiedBy>
  <dcterms:created xsi:type="dcterms:W3CDTF">2023-12-12T16:43:09Z</dcterms:created>
  <dcterms:modified xsi:type="dcterms:W3CDTF">2024-12-26T21:56:40Z</dcterms:modified>
</cp:coreProperties>
</file>