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CVC PKEP\2024\MODIFICACIONES\"/>
    </mc:Choice>
  </mc:AlternateContent>
  <xr:revisionPtr revIDLastSave="0" documentId="13_ncr:1_{E5701F4E-B1A0-4181-B1A2-CACCEEEB0B03}" xr6:coauthVersionLast="47" xr6:coauthVersionMax="47" xr10:uidLastSave="{00000000-0000-0000-0000-000000000000}"/>
  <bookViews>
    <workbookView xWindow="-120" yWindow="-120" windowWidth="29040" windowHeight="15720" firstSheet="1" activeTab="2" xr2:uid="{FC0A9BA9-5CE6-4FC6-B23B-D4F8413FF7DD}"/>
  </bookViews>
  <sheets>
    <sheet name="Ficha_Perfil_1002_V2" sheetId="1" state="hidden" r:id="rId1"/>
    <sheet name="Leame" sheetId="6" r:id="rId2"/>
    <sheet name="NombreCortoProy" sheetId="4" r:id="rId3"/>
    <sheet name="Listas" sheetId="5" r:id="rId4"/>
  </sheets>
  <definedNames>
    <definedName name="COMUNIDADES">Listas!$B$20:$B$24</definedName>
    <definedName name="VAR_CRI">Listas!$B$3:$B$17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4" i="4" l="1"/>
  <c r="AC54" i="4"/>
  <c r="AB54" i="4"/>
  <c r="AA54" i="4"/>
  <c r="Z54" i="4"/>
  <c r="Y54" i="4"/>
  <c r="X54" i="4"/>
  <c r="W54" i="4"/>
  <c r="V54" i="4"/>
  <c r="U54" i="4"/>
  <c r="P54" i="4"/>
  <c r="O54" i="4"/>
  <c r="N54" i="4"/>
  <c r="M54" i="4"/>
  <c r="L54" i="4"/>
  <c r="I54" i="4"/>
  <c r="H54" i="4"/>
  <c r="G54" i="4"/>
  <c r="F54" i="4"/>
  <c r="E54" i="4"/>
  <c r="AD43" i="4"/>
  <c r="AC43" i="4"/>
  <c r="AB43" i="4"/>
  <c r="AA43" i="4"/>
  <c r="Z43" i="4"/>
  <c r="Y43" i="4"/>
  <c r="X43" i="4"/>
  <c r="W43" i="4"/>
  <c r="V43" i="4"/>
  <c r="U43" i="4"/>
  <c r="P43" i="4"/>
  <c r="O43" i="4"/>
  <c r="N43" i="4"/>
  <c r="M43" i="4"/>
  <c r="L43" i="4"/>
  <c r="I43" i="4"/>
  <c r="H43" i="4"/>
  <c r="G43" i="4"/>
  <c r="F43" i="4"/>
  <c r="E43" i="4"/>
  <c r="L32" i="4"/>
  <c r="AD32" i="4"/>
  <c r="AC32" i="4"/>
  <c r="AB32" i="4"/>
  <c r="AA32" i="4"/>
  <c r="Z32" i="4"/>
  <c r="Y32" i="4"/>
  <c r="X32" i="4"/>
  <c r="W32" i="4"/>
  <c r="V32" i="4"/>
  <c r="U32" i="4"/>
  <c r="P32" i="4"/>
  <c r="O32" i="4"/>
  <c r="N32" i="4"/>
  <c r="M32" i="4"/>
  <c r="I32" i="4"/>
  <c r="H32" i="4"/>
  <c r="G32" i="4"/>
  <c r="F32" i="4"/>
  <c r="E32" i="4"/>
  <c r="Y21" i="4"/>
  <c r="V21" i="4"/>
  <c r="W21" i="4"/>
  <c r="X21" i="4"/>
  <c r="U21" i="4"/>
  <c r="M21" i="4"/>
  <c r="N21" i="4"/>
  <c r="O21" i="4"/>
  <c r="P21" i="4"/>
  <c r="L21" i="4"/>
  <c r="H21" i="4"/>
  <c r="I21" i="4"/>
  <c r="F21" i="4"/>
  <c r="G21" i="4"/>
  <c r="E21" i="4"/>
  <c r="A58" i="4" l="1"/>
  <c r="A59" i="4"/>
  <c r="A60" i="4"/>
  <c r="A61" i="4"/>
  <c r="A62" i="4"/>
  <c r="R57" i="4"/>
  <c r="R56" i="4"/>
  <c r="R55" i="4"/>
  <c r="AA56" i="4"/>
  <c r="AB56" i="4"/>
  <c r="AC56" i="4"/>
  <c r="AD56" i="4"/>
  <c r="Z56" i="4"/>
  <c r="Z21" i="4"/>
  <c r="AA21" i="4"/>
  <c r="AB21" i="4"/>
  <c r="AC21" i="4"/>
  <c r="AD61" i="4"/>
  <c r="AD60" i="4"/>
  <c r="AD59" i="4"/>
  <c r="AD58" i="4"/>
  <c r="R42" i="1"/>
  <c r="Q42" i="1"/>
  <c r="P42" i="1"/>
  <c r="O42" i="1"/>
  <c r="P29" i="1"/>
  <c r="O29" i="1"/>
  <c r="S28" i="1"/>
  <c r="S27" i="1"/>
  <c r="S26" i="1"/>
  <c r="S21" i="1"/>
  <c r="R19" i="1"/>
  <c r="Q19" i="1"/>
  <c r="P19" i="1"/>
  <c r="O19" i="1"/>
  <c r="S18" i="1"/>
  <c r="S17" i="1"/>
  <c r="S16" i="1"/>
  <c r="S15" i="1"/>
  <c r="S14" i="1"/>
  <c r="S13" i="1"/>
  <c r="AC60" i="4" l="1"/>
  <c r="AB60" i="4"/>
  <c r="AA60" i="4"/>
  <c r="Z60" i="4"/>
  <c r="R60" i="4"/>
  <c r="AA59" i="4"/>
  <c r="AB59" i="4"/>
  <c r="AC59" i="4"/>
  <c r="Z59" i="4"/>
  <c r="R59" i="4"/>
  <c r="AA58" i="4"/>
  <c r="AB58" i="4"/>
  <c r="AC58" i="4"/>
  <c r="Z58" i="4"/>
  <c r="R58" i="4"/>
  <c r="AD62" i="4"/>
  <c r="AC62" i="4"/>
  <c r="AB62" i="4"/>
  <c r="AA62" i="4"/>
  <c r="Z62" i="4"/>
  <c r="R62" i="4"/>
  <c r="AC61" i="4"/>
  <c r="AB61" i="4"/>
  <c r="AA61" i="4"/>
  <c r="Z61" i="4"/>
  <c r="R61" i="4"/>
  <c r="AA55" i="4"/>
  <c r="AA57" i="4" s="1"/>
  <c r="AC55" i="4"/>
  <c r="AC57" i="4" s="1"/>
  <c r="AB55" i="4"/>
  <c r="AB57" i="4" s="1"/>
  <c r="AD21" i="4"/>
  <c r="Z55" i="4"/>
  <c r="Z57" i="4" s="1"/>
  <c r="S42" i="1"/>
  <c r="O30" i="1"/>
  <c r="R29" i="1"/>
  <c r="R30" i="1" s="1"/>
  <c r="P30" i="1"/>
  <c r="Q29" i="1"/>
  <c r="Q30" i="1" s="1"/>
  <c r="S19" i="1"/>
  <c r="AD55" i="4" l="1"/>
  <c r="AD57" i="4" s="1"/>
  <c r="Q31" i="1"/>
  <c r="Q32" i="1" s="1"/>
  <c r="O31" i="1"/>
  <c r="O32" i="1" s="1"/>
  <c r="P31" i="1"/>
  <c r="P32" i="1" s="1"/>
  <c r="R31" i="1"/>
  <c r="R32" i="1" s="1"/>
  <c r="S29" i="1"/>
  <c r="S30" i="1" s="1"/>
  <c r="S31" i="1" l="1"/>
  <c r="S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V13" authorId="0" shapeId="0" xr:uid="{6FFD9A7A-E77E-4FFD-8B24-908A30B3B362}">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AV13" authorId="0" shapeId="0" xr:uid="{A1D32421-B705-490E-806A-539739094949}">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AX13" authorId="0" shapeId="0" xr:uid="{D4F099B2-4744-409A-B5A2-51C6D24F0733}">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BB13" authorId="0" shapeId="0" xr:uid="{0755EA1F-455E-4939-BC22-F55AF668A05A}">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BK13" authorId="0" shapeId="0" xr:uid="{099750A9-ADD3-45D1-8C11-08932D86DA33}">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BL13" authorId="0" shapeId="0" xr:uid="{2BA7355F-64A5-4F08-918B-53E30B252056}">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BM13" authorId="0" shapeId="0" xr:uid="{FC5B8F86-6D59-427A-A320-1F49CAAA09C0}">
      <text>
        <r>
          <rPr>
            <b/>
            <sz val="9"/>
            <color rgb="FF000000"/>
            <rFont val="Arial"/>
            <family val="2"/>
          </rPr>
          <t>Grupo Planeacion:</t>
        </r>
        <r>
          <rPr>
            <b/>
            <sz val="9"/>
            <color rgb="FF000000"/>
            <rFont val="Arial"/>
            <family val="2"/>
          </rPr>
          <t xml:space="preserve">
</t>
        </r>
        <r>
          <rPr>
            <sz val="9"/>
            <color rgb="FF000000"/>
            <rFont val="Arial"/>
            <family val="2"/>
          </rPr>
          <t>POMCA</t>
        </r>
        <r>
          <rPr>
            <sz val="9"/>
            <color rgb="FF000000"/>
            <rFont val="Arial"/>
            <family val="2"/>
          </rPr>
          <t xml:space="preserve">
Arroyohondo-Yumbo-Mulaló- Vijes-Yotoco-Mediacanoa y Piedras</t>
        </r>
      </text>
    </comment>
    <comment ref="AD17" authorId="0" shapeId="0" xr:uid="{A31B490B-59E6-480B-A48F-3FD9A72BEEB1}">
      <text>
        <r>
          <rPr>
            <b/>
            <sz val="9"/>
            <color rgb="FF000000"/>
            <rFont val="Arial"/>
            <family val="2"/>
          </rPr>
          <t>Planeacion:</t>
        </r>
        <r>
          <rPr>
            <b/>
            <sz val="9"/>
            <color rgb="FF000000"/>
            <rFont val="Arial"/>
            <family val="2"/>
          </rPr>
          <t xml:space="preserve">
</t>
        </r>
        <r>
          <rPr>
            <sz val="9"/>
            <color rgb="FF000000"/>
            <rFont val="Arial"/>
            <family val="2"/>
          </rPr>
          <t>ONG</t>
        </r>
      </text>
    </comment>
    <comment ref="AK17" authorId="0" shapeId="0" xr:uid="{0E6CC538-DCD7-4D35-8328-EFE367456B2B}">
      <text>
        <r>
          <rPr>
            <b/>
            <sz val="9"/>
            <color rgb="FF000000"/>
            <rFont val="Arial"/>
            <family val="2"/>
          </rPr>
          <t>Planeacion:</t>
        </r>
        <r>
          <rPr>
            <b/>
            <sz val="9"/>
            <color rgb="FF000000"/>
            <rFont val="Arial"/>
            <family val="2"/>
          </rPr>
          <t xml:space="preserve">
</t>
        </r>
        <r>
          <rPr>
            <sz val="9"/>
            <color rgb="FF000000"/>
            <rFont val="Arial"/>
            <family val="2"/>
          </rPr>
          <t>ONG</t>
        </r>
      </text>
    </comment>
    <comment ref="AM17" authorId="0" shapeId="0" xr:uid="{81C7B37C-4975-42EC-BFA8-122447505941}">
      <text>
        <r>
          <rPr>
            <b/>
            <sz val="9"/>
            <color rgb="FF000000"/>
            <rFont val="Arial"/>
            <family val="2"/>
          </rPr>
          <t>Planeacion:</t>
        </r>
        <r>
          <rPr>
            <b/>
            <sz val="9"/>
            <color rgb="FF000000"/>
            <rFont val="Arial"/>
            <family val="2"/>
          </rPr>
          <t xml:space="preserve">
</t>
        </r>
        <r>
          <rPr>
            <sz val="9"/>
            <color rgb="FF000000"/>
            <rFont val="Arial"/>
            <family val="2"/>
          </rPr>
          <t>Alcalde Pradera</t>
        </r>
      </text>
    </comment>
    <comment ref="AN17" authorId="0" shapeId="0" xr:uid="{0AD00581-3113-412D-92F1-5C7CB7BE970D}">
      <text>
        <r>
          <rPr>
            <b/>
            <sz val="9"/>
            <color rgb="FF000000"/>
            <rFont val="Arial"/>
            <family val="2"/>
          </rPr>
          <t>Planeacion:</t>
        </r>
        <r>
          <rPr>
            <b/>
            <sz val="9"/>
            <color rgb="FF000000"/>
            <rFont val="Arial"/>
            <family val="2"/>
          </rPr>
          <t xml:space="preserve">
</t>
        </r>
        <r>
          <rPr>
            <sz val="9"/>
            <color rgb="FF000000"/>
            <rFont val="Arial"/>
            <family val="2"/>
          </rPr>
          <t>ONG</t>
        </r>
      </text>
    </comment>
    <comment ref="AT17" authorId="0" shapeId="0" xr:uid="{81E70BA4-E0D4-4191-9EC2-E9FB6FBF38F8}">
      <text>
        <r>
          <rPr>
            <b/>
            <sz val="9"/>
            <color rgb="FF000000"/>
            <rFont val="Arial"/>
            <family val="2"/>
          </rPr>
          <t>Planeacion:</t>
        </r>
        <r>
          <rPr>
            <b/>
            <sz val="9"/>
            <color rgb="FF000000"/>
            <rFont val="Arial"/>
            <family val="2"/>
          </rPr>
          <t xml:space="preserve">
</t>
        </r>
        <r>
          <rPr>
            <sz val="9"/>
            <color rgb="FF000000"/>
            <rFont val="Arial"/>
            <family val="2"/>
          </rPr>
          <t>Los Micos</t>
        </r>
      </text>
    </comment>
    <comment ref="AQ21" authorId="0" shapeId="0" xr:uid="{2BA1D464-F859-4F35-A921-EC9662D9AFFD}">
      <text>
        <r>
          <rPr>
            <b/>
            <sz val="9"/>
            <color rgb="FF000000"/>
            <rFont val="Arial"/>
            <family val="2"/>
          </rPr>
          <t>Grupo Planeacion:</t>
        </r>
        <r>
          <rPr>
            <b/>
            <sz val="9"/>
            <color rgb="FF000000"/>
            <rFont val="Arial"/>
            <family val="2"/>
          </rPr>
          <t xml:space="preserve">
</t>
        </r>
        <r>
          <rPr>
            <sz val="9"/>
            <color rgb="FF000000"/>
            <rFont val="Arial"/>
            <family val="2"/>
          </rPr>
          <t>POMCA</t>
        </r>
      </text>
    </comment>
    <comment ref="L26" authorId="0" shapeId="0" xr:uid="{D15DE5FD-3A98-4C35-95AF-86B56C119533}">
      <text>
        <r>
          <rPr>
            <b/>
            <sz val="9"/>
            <color rgb="FF000000"/>
            <rFont val="Arial"/>
            <family val="2"/>
          </rPr>
          <t>Grupo Planeacion:</t>
        </r>
        <r>
          <rPr>
            <b/>
            <sz val="9"/>
            <color rgb="FF000000"/>
            <rFont val="Arial"/>
            <family val="2"/>
          </rPr>
          <t xml:space="preserve">
</t>
        </r>
        <r>
          <rPr>
            <sz val="9"/>
            <color rgb="FF000000"/>
            <rFont val="Arial"/>
            <family val="2"/>
          </rPr>
          <t>Incluye huerto leñero</t>
        </r>
        <r>
          <rPr>
            <sz val="9"/>
            <color rgb="FF000000"/>
            <rFont val="Arial"/>
            <family val="2"/>
          </rPr>
          <t xml:space="preserve">
</t>
        </r>
        <r>
          <rPr>
            <sz val="9"/>
            <color rgb="FF000000"/>
            <rFont val="Arial"/>
            <family val="2"/>
          </rPr>
          <t xml:space="preserve">
POMCA Pescador (136).Aislamiento de zonas de alta pendiente (terrenos muy escarpados)</t>
        </r>
        <r>
          <rPr>
            <sz val="9"/>
            <color rgb="FF000000"/>
            <rFont val="Arial"/>
            <family val="2"/>
          </rPr>
          <t xml:space="preserve">
</t>
        </r>
        <r>
          <rPr>
            <sz val="9"/>
            <color rgb="FF000000"/>
            <rFont val="Arial"/>
            <family val="2"/>
          </rPr>
          <t xml:space="preserve">
Alcalde El Cairo (156) Paisaje cultural cafetero</t>
        </r>
        <r>
          <rPr>
            <sz val="9"/>
            <color rgb="FF000000"/>
            <rFont val="Arial"/>
            <family val="2"/>
          </rPr>
          <t xml:space="preserve">
</t>
        </r>
        <r>
          <rPr>
            <sz val="9"/>
            <color rgb="FF000000"/>
            <rFont val="Arial"/>
            <family val="2"/>
          </rPr>
          <t xml:space="preserve">
ORIVAC - ACIVA: Aislamiento 20 km y Reforestacion 142 hectáreas distribuidas en 4 proyectos Nasas (Kwes Yu Kiwe de Florida, San Jose De Yumbo, Cañòn Rio Pepitas de Dagua y Kwet Wala de Pradera). 7 Proyectos Wounaan ( Chachajo, Chamapuro, Aguaclara, Opua Tascon, La Mojarra, Join Dur de Buenaventura,  Uniòn Wounaan Nonan) y 9 proyectos Embera (La Floresta, Machete, Rio Claro y Rio Blanco de Bolívar, Pajui, El Helechal y Puente Cable de El Dovio, Chacha Drua de Obando y Iuma Drua de Caicedonia)</t>
        </r>
        <r>
          <rPr>
            <sz val="9"/>
            <color rgb="FF000000"/>
            <rFont val="Arial"/>
            <family val="2"/>
          </rPr>
          <t xml:space="preserve">
</t>
        </r>
        <r>
          <rPr>
            <sz val="9"/>
            <color rgb="FF000000"/>
            <rFont val="Arial"/>
            <family val="2"/>
          </rPr>
          <t xml:space="preserve">
Enriquecimiento de la cobertura vegetal de los ecosistemas BOMHUMH y AMMSELS</t>
        </r>
        <r>
          <rPr>
            <sz val="9"/>
            <color rgb="FF000000"/>
            <rFont val="Arial"/>
            <family val="2"/>
          </rPr>
          <t xml:space="preserve">
</t>
        </r>
        <r>
          <rPr>
            <sz val="9"/>
            <color rgb="FF000000"/>
            <rFont val="Arial"/>
            <family val="2"/>
          </rPr>
          <t xml:space="preserve">
</t>
        </r>
        <r>
          <rPr>
            <sz val="9"/>
            <color rgb="FF000000"/>
            <rFont val="Arial"/>
            <family val="2"/>
          </rPr>
          <t xml:space="preserve">
</t>
        </r>
        <r>
          <rPr>
            <sz val="9"/>
            <color rgb="FF000000"/>
            <rFont val="Arial"/>
            <family val="2"/>
          </rPr>
          <t xml:space="preserve">
Establecimiento de aislamientos</t>
        </r>
        <r>
          <rPr>
            <sz val="9"/>
            <color rgb="FF000000"/>
            <rFont val="Arial"/>
            <family val="2"/>
          </rPr>
          <t xml:space="preserve">
Monitoreo, seguimiento</t>
        </r>
        <r>
          <rPr>
            <sz val="9"/>
            <color rgb="FF000000"/>
            <rFont val="Arial"/>
            <family val="2"/>
          </rPr>
          <t xml:space="preserve">
</t>
        </r>
        <r>
          <rPr>
            <sz val="9"/>
            <color rgb="FF000000"/>
            <rFont val="Arial"/>
            <family val="2"/>
          </rPr>
          <t xml:space="preserve">
PM del DCS cañón de Rio Grande (1445): Establecimiento de estrategias de restauración participativa.</t>
        </r>
      </text>
    </comment>
    <comment ref="T26" authorId="0" shapeId="0" xr:uid="{F270CC04-5E9F-4A66-9D94-3EEDC8E63930}">
      <text>
        <r>
          <rPr>
            <b/>
            <sz val="9"/>
            <color rgb="FF000000"/>
            <rFont val="Arial"/>
            <family val="2"/>
          </rPr>
          <t>Planeacion:</t>
        </r>
        <r>
          <rPr>
            <b/>
            <sz val="9"/>
            <color rgb="FF000000"/>
            <rFont val="Arial"/>
            <family val="2"/>
          </rPr>
          <t xml:space="preserve">
</t>
        </r>
        <r>
          <rPr>
            <sz val="9"/>
            <color rgb="FF000000"/>
            <rFont val="Arial"/>
            <family val="2"/>
          </rPr>
          <t>(proy 5.3).Restauración de las áreas forestales productoras con pendientes superiores al 25 % y presencia de diferen­tes grados de erosión (AFPt3) y áreas forestales protectoras-productoras deforestadas y degradadas: Tierras para recu­peración de suelos por presencia de erosión moderada a muy severa (AFPrt2), con enfoque de herramientas de manejo para la conservación de biodiversidad en paisajes rurales. PROY. 2. Restauración para la preservación de las coberturas naturales de BNDF, ABDF y HNDF para el mantenimiento de la biodiversidad y los servicios eco sistémicos; PROY 6-6. Restauración y estabilización de suelos en áreas de protección ambiental afectadas por erosión severa y muy severa; PROY 13.13. Reconversión de ganadería extensiva hacia sistemas de producción silvopastoril como elemento clave de la sustentabilidad ambiental; PROY 24. Fortalecimiento de las RNSC localizadas en el área de amortiguación de la RFPN Río Amaime mediante la implementación de los planes de manejo.</t>
        </r>
        <r>
          <rPr>
            <sz val="9"/>
            <color rgb="FF000000"/>
            <rFont val="Arial"/>
            <family val="2"/>
          </rPr>
          <t xml:space="preserve">
</t>
        </r>
        <r>
          <rPr>
            <sz val="9"/>
            <color rgb="FF000000"/>
            <rFont val="Arial"/>
            <family val="2"/>
          </rPr>
          <t xml:space="preserve">
ORIVAC</t>
        </r>
      </text>
    </comment>
    <comment ref="U26" authorId="0" shapeId="0" xr:uid="{4F60AD80-E409-485C-B598-9ACFF9751E6A}">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V26" authorId="0" shapeId="0" xr:uid="{797CF3B5-B794-4BE0-BAD3-538DA0FAC0E8}">
      <text>
        <r>
          <rPr>
            <b/>
            <sz val="9"/>
            <color rgb="FF000000"/>
            <rFont val="Arial"/>
            <family val="2"/>
          </rPr>
          <t>Planeacion:</t>
        </r>
        <r>
          <rPr>
            <b/>
            <sz val="9"/>
            <color rgb="FF000000"/>
            <rFont val="Arial"/>
            <family val="2"/>
          </rPr>
          <t xml:space="preserve">
</t>
        </r>
        <r>
          <rPr>
            <sz val="9"/>
            <color rgb="FF000000"/>
            <rFont val="Arial"/>
            <family val="2"/>
          </rPr>
          <t>R3. Mantenimiento de las áreas en proceso de restauración.</t>
        </r>
      </text>
    </comment>
    <comment ref="Y26" authorId="0" shapeId="0" xr:uid="{B7C3422A-9516-4932-9EDB-BA1258FE988B}">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Z26" authorId="0" shapeId="0" xr:uid="{1DDDE3B5-5BA7-442E-93D7-B08449215A0C}">
      <text>
        <r>
          <rPr>
            <b/>
            <sz val="9"/>
            <color rgb="FF000000"/>
            <rFont val="Arial"/>
            <family val="2"/>
          </rPr>
          <t>Grupo Planeacion:</t>
        </r>
        <r>
          <rPr>
            <b/>
            <sz val="9"/>
            <color rgb="FF000000"/>
            <rFont val="Arial"/>
            <family val="2"/>
          </rPr>
          <t xml:space="preserve">
</t>
        </r>
        <r>
          <rPr>
            <sz val="9"/>
            <color rgb="FF000000"/>
            <rFont val="Arial"/>
            <family val="2"/>
          </rPr>
          <t>ACIVA</t>
        </r>
      </text>
    </comment>
    <comment ref="AA26" authorId="0" shapeId="0" xr:uid="{82139829-226D-41EE-844A-AF1406D8D212}">
      <text>
        <r>
          <rPr>
            <b/>
            <sz val="9"/>
            <color rgb="FF000000"/>
            <rFont val="Arial"/>
            <family val="2"/>
          </rPr>
          <t>Planeacion:</t>
        </r>
        <r>
          <rPr>
            <b/>
            <sz val="9"/>
            <color rgb="FF000000"/>
            <rFont val="Arial"/>
            <family val="2"/>
          </rPr>
          <t xml:space="preserve">
</t>
        </r>
        <r>
          <rPr>
            <sz val="9"/>
            <color rgb="FF000000"/>
            <rFont val="Arial"/>
            <family val="2"/>
          </rPr>
          <t>POMCA Guadalajara: Diseño e implementacion de tecnologias y prácticas para la recuperación de áreas con suelos degradados por erosión y salinidad</t>
        </r>
        <r>
          <rPr>
            <sz val="9"/>
            <color rgb="FF000000"/>
            <rFont val="Arial"/>
            <family val="2"/>
          </rPr>
          <t xml:space="preserve">
</t>
        </r>
      </text>
    </comment>
    <comment ref="AB26" authorId="0" shapeId="0" xr:uid="{D3385E9D-DED2-4038-AA59-39AFCD00036E}">
      <text>
        <r>
          <rPr>
            <b/>
            <sz val="9"/>
            <color rgb="FF000000"/>
            <rFont val="Arial"/>
            <family val="2"/>
          </rPr>
          <t>Planeacion:</t>
        </r>
        <r>
          <rPr>
            <b/>
            <sz val="9"/>
            <color rgb="FF000000"/>
            <rFont val="Arial"/>
            <family val="2"/>
          </rPr>
          <t xml:space="preserve">
</t>
        </r>
        <r>
          <rPr>
            <sz val="9"/>
            <color rgb="FF000000"/>
            <rFont val="Arial"/>
            <family val="2"/>
          </rPr>
          <t>Implementar HMP de aislamiento y enriquecimiento con especies nativas a 76 ha de bosque natural correspondientes a la zona de Preservación; Enriquecimiento de especies nativas pioneras e intermedias en los bordes de los bosques naturales, especialmente en parches de bosque denso y abierto; Incremento de la conectividad ecológica de las coberturas naturales: mediante enriquecimiento; Establecimiento de corredores bilógicos con especies nativas Incremento de la conectividad ecológica de las coberturas naturales; Construcción de trinchos y coronas de ladera</t>
        </r>
        <r>
          <rPr>
            <sz val="9"/>
            <color rgb="FF000000"/>
            <rFont val="Arial"/>
            <family val="2"/>
          </rPr>
          <t xml:space="preserve">
</t>
        </r>
        <r>
          <rPr>
            <sz val="9"/>
            <color rgb="FF000000"/>
            <rFont val="Arial"/>
            <family val="2"/>
          </rPr>
          <t xml:space="preserve">
(AP 2014-00063) Cristo Rey</t>
        </r>
      </text>
    </comment>
    <comment ref="AC26" authorId="0" shapeId="0" xr:uid="{8ACA92A8-C6A0-4FD1-9F72-A2776ED2CD68}">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AE26" authorId="0" shapeId="0" xr:uid="{8F726596-54C4-4EB8-8A40-84EB5B81BBC0}">
      <text>
        <r>
          <rPr>
            <b/>
            <sz val="9"/>
            <color rgb="FF000000"/>
            <rFont val="Arial"/>
            <family val="2"/>
          </rPr>
          <t>Grupo Planeacion:</t>
        </r>
        <r>
          <rPr>
            <b/>
            <sz val="9"/>
            <color rgb="FF000000"/>
            <rFont val="Arial"/>
            <family val="2"/>
          </rPr>
          <t xml:space="preserve">
</t>
        </r>
        <r>
          <rPr>
            <sz val="9"/>
            <color rgb="FF000000"/>
            <rFont val="Arial"/>
            <family val="2"/>
          </rPr>
          <t>ORIVAC</t>
        </r>
      </text>
    </comment>
    <comment ref="AF26" authorId="0" shapeId="0" xr:uid="{5F840657-CAFD-4455-AF9A-8E45A077827A}">
      <text>
        <r>
          <rPr>
            <b/>
            <sz val="9"/>
            <color rgb="FF000000"/>
            <rFont val="Arial"/>
            <family val="2"/>
          </rPr>
          <t>Grupo Planeacion:</t>
        </r>
        <r>
          <rPr>
            <b/>
            <sz val="9"/>
            <color rgb="FF000000"/>
            <rFont val="Arial"/>
            <family val="2"/>
          </rPr>
          <t xml:space="preserve">
</t>
        </r>
        <r>
          <rPr>
            <sz val="9"/>
            <color rgb="FF000000"/>
            <rFont val="Arial"/>
            <family val="2"/>
          </rPr>
          <t>ORIVAC</t>
        </r>
      </text>
    </comment>
    <comment ref="AG26" authorId="0" shapeId="0" xr:uid="{5C733684-12DB-4B78-9551-2A402E412E29}">
      <text>
        <r>
          <rPr>
            <b/>
            <sz val="9"/>
            <color rgb="FF000000"/>
            <rFont val="Arial"/>
            <family val="2"/>
          </rPr>
          <t>Grupo Planeacion:</t>
        </r>
        <r>
          <rPr>
            <b/>
            <sz val="9"/>
            <color rgb="FF000000"/>
            <rFont val="Arial"/>
            <family val="2"/>
          </rPr>
          <t xml:space="preserve">
</t>
        </r>
        <r>
          <rPr>
            <sz val="9"/>
            <color rgb="FF000000"/>
            <rFont val="Arial"/>
            <family val="2"/>
          </rPr>
          <t>ORIVAC</t>
        </r>
      </text>
    </comment>
    <comment ref="AH26" authorId="0" shapeId="0" xr:uid="{D9E23213-6191-45B6-A7DF-994031C5576D}">
      <text>
        <r>
          <rPr>
            <b/>
            <sz val="9"/>
            <color rgb="FF000000"/>
            <rFont val="Arial"/>
            <family val="2"/>
          </rPr>
          <t>Grupo Planeacion:</t>
        </r>
        <r>
          <rPr>
            <b/>
            <sz val="9"/>
            <color rgb="FF000000"/>
            <rFont val="Arial"/>
            <family val="2"/>
          </rPr>
          <t xml:space="preserve">
</t>
        </r>
        <r>
          <rPr>
            <sz val="9"/>
            <color rgb="FF000000"/>
            <rFont val="Arial"/>
            <family val="2"/>
          </rPr>
          <t>Alcalde Restrepo, ACIVA, ORIVAC</t>
        </r>
      </text>
    </comment>
    <comment ref="AI26" authorId="0" shapeId="0" xr:uid="{98D9BDF4-DEBD-4A67-98C4-50A1D0C6F006}">
      <text>
        <r>
          <rPr>
            <b/>
            <sz val="9"/>
            <color rgb="FF000000"/>
            <rFont val="Arial"/>
            <family val="2"/>
          </rPr>
          <t>Planeacion:</t>
        </r>
        <r>
          <rPr>
            <b/>
            <sz val="9"/>
            <color rgb="FF000000"/>
            <rFont val="Arial"/>
            <family val="2"/>
          </rPr>
          <t xml:space="preserve">
</t>
        </r>
        <r>
          <rPr>
            <sz val="9"/>
            <color rgb="FF000000"/>
            <rFont val="Arial"/>
            <family val="2"/>
          </rPr>
          <t>PROY.Recuperación ecológica de áreas de rastrojos; PROY.Fomento de la implementación de arreglos silvopastoriles y bancos de proteína</t>
        </r>
        <r>
          <rPr>
            <sz val="9"/>
            <color rgb="FF000000"/>
            <rFont val="Arial"/>
            <family val="2"/>
          </rPr>
          <t xml:space="preserve">
</t>
        </r>
        <r>
          <rPr>
            <sz val="9"/>
            <color rgb="FF000000"/>
            <rFont val="Arial"/>
            <family val="2"/>
          </rPr>
          <t xml:space="preserve">
ORIVAC</t>
        </r>
      </text>
    </comment>
    <comment ref="AJ26" authorId="0" shapeId="0" xr:uid="{39BAB391-E746-401A-A7E8-2FD1C985516B}">
      <text>
        <r>
          <rPr>
            <b/>
            <sz val="9"/>
            <color rgb="FF000000"/>
            <rFont val="Arial"/>
            <family val="2"/>
          </rPr>
          <t>Planeacion:</t>
        </r>
        <r>
          <rPr>
            <b/>
            <sz val="9"/>
            <color rgb="FF000000"/>
            <rFont val="Arial"/>
            <family val="2"/>
          </rPr>
          <t xml:space="preserve">
</t>
        </r>
        <r>
          <rPr>
            <sz val="9"/>
            <color rgb="FF000000"/>
            <rFont val="Arial"/>
            <family val="2"/>
          </rPr>
          <t>5.4 Reforestación de Áreas forestales productoras deforestadas y degradadas: Áreas forestales productoras (AFPr)</t>
        </r>
      </text>
    </comment>
    <comment ref="AK26" authorId="0" shapeId="0" xr:uid="{F176DEE2-739E-45BA-B110-7C8849A015D6}">
      <text>
        <r>
          <rPr>
            <b/>
            <sz val="9"/>
            <color rgb="FF000000"/>
            <rFont val="Arial"/>
            <family val="2"/>
          </rPr>
          <t>Planeacion:</t>
        </r>
        <r>
          <rPr>
            <b/>
            <sz val="9"/>
            <color rgb="FF000000"/>
            <rFont val="Arial"/>
            <family val="2"/>
          </rPr>
          <t xml:space="preserve">
</t>
        </r>
        <r>
          <rPr>
            <sz val="9"/>
            <color rgb="FF000000"/>
            <rFont val="Arial"/>
            <family val="2"/>
          </rPr>
          <t>Alcalde El Cairo, ORIVAC, Programa 5</t>
        </r>
      </text>
    </comment>
    <comment ref="AL26" authorId="0" shapeId="0" xr:uid="{3C041C47-9E00-4CC6-97CF-2594DA798C0E}">
      <text>
        <r>
          <rPr>
            <b/>
            <sz val="9"/>
            <color rgb="FF000000"/>
            <rFont val="Arial"/>
            <family val="2"/>
          </rPr>
          <t>Grupo Planeacion:</t>
        </r>
        <r>
          <rPr>
            <b/>
            <sz val="9"/>
            <color rgb="FF000000"/>
            <rFont val="Arial"/>
            <family val="2"/>
          </rPr>
          <t xml:space="preserve">
</t>
        </r>
        <r>
          <rPr>
            <sz val="9"/>
            <color rgb="FF000000"/>
            <rFont val="Arial"/>
            <family val="2"/>
          </rPr>
          <t>ORIVAC, Programa 5</t>
        </r>
      </text>
    </comment>
    <comment ref="AM26" authorId="0" shapeId="0" xr:uid="{BC285C1B-3A93-440B-ADCC-769F30258B86}">
      <text>
        <r>
          <rPr>
            <b/>
            <sz val="9"/>
            <color rgb="FF000000"/>
            <rFont val="Arial"/>
            <family val="2"/>
          </rPr>
          <t>Grupo Planeacion:</t>
        </r>
        <r>
          <rPr>
            <b/>
            <sz val="9"/>
            <color rgb="FF000000"/>
            <rFont val="Arial"/>
            <family val="2"/>
          </rPr>
          <t xml:space="preserve">
</t>
        </r>
        <r>
          <rPr>
            <sz val="9"/>
            <color rgb="FF000000"/>
            <rFont val="Arial"/>
            <family val="2"/>
          </rPr>
          <t>ORIVAC, Programa 5</t>
        </r>
      </text>
    </comment>
    <comment ref="AN26" authorId="0" shapeId="0" xr:uid="{EBC40541-C205-4EE2-8C8B-35AE9D8EE2BB}">
      <text>
        <r>
          <rPr>
            <b/>
            <sz val="9"/>
            <color rgb="FF000000"/>
            <rFont val="Arial"/>
            <family val="2"/>
          </rPr>
          <t>Planeacion:</t>
        </r>
        <r>
          <rPr>
            <b/>
            <sz val="9"/>
            <color rgb="FF000000"/>
            <rFont val="Arial"/>
            <family val="2"/>
          </rPr>
          <t xml:space="preserve">
</t>
        </r>
        <r>
          <rPr>
            <sz val="9"/>
            <color rgb="FF000000"/>
            <rFont val="Arial"/>
            <family val="2"/>
          </rPr>
          <t>Recuperación de zonas degradadas o en conflicto de uso por procesos productivos o extractivos mediante el desarrollo de alternativas productivas en áreas de importancia ecosistémica y ambiental; PROY.2. Restauración para la preservación de las coberturas naturales de Bosque Natural Denso de Tierra Firme y el Arbustal y Matorral Denso de Tierra Firme para el mantenimiento de la biodiversidad y servicios ecosistémicos de la RFPN Río Guadalajara; PROY 6.Restauración y Estabilización de suelos en áreas de protección ambiental afectadas por erosión severa y muy severa; PROY9. Diseño e Implementación de sistemas silvopastoriles que contribuyan a la recuperación y conservación de áreas de importancia ambiental intervenidas por la ganadería extensiva en la RFPN Río Guadalajara</t>
        </r>
      </text>
    </comment>
    <comment ref="AP26" authorId="0" shapeId="0" xr:uid="{97B07AA1-71B2-4FC4-9CEA-069C1C86582D}">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AQ26" authorId="0" shapeId="0" xr:uid="{6C0AD54C-8A99-4D49-AB1E-2B71A0123A1F}">
      <text>
        <r>
          <rPr>
            <b/>
            <sz val="9"/>
            <color rgb="FF000000"/>
            <rFont val="Arial"/>
            <family val="2"/>
          </rPr>
          <t>Planeacion:</t>
        </r>
        <r>
          <rPr>
            <b/>
            <sz val="9"/>
            <color rgb="FF000000"/>
            <rFont val="Arial"/>
            <family val="2"/>
          </rPr>
          <t xml:space="preserve">
</t>
        </r>
        <r>
          <rPr>
            <sz val="9"/>
            <color rgb="FF000000"/>
            <rFont val="Arial"/>
            <family val="2"/>
          </rPr>
          <t>PROYS. 4 y 9, ORIVAC</t>
        </r>
      </text>
    </comment>
    <comment ref="AS26" authorId="0" shapeId="0" xr:uid="{7E21B86B-16D0-4408-82BA-B037376FD218}">
      <text>
        <r>
          <rPr>
            <b/>
            <sz val="9"/>
            <color rgb="FF000000"/>
            <rFont val="Arial"/>
            <family val="2"/>
          </rPr>
          <t>Grupo Planeacion:</t>
        </r>
        <r>
          <rPr>
            <b/>
            <sz val="9"/>
            <color rgb="FF000000"/>
            <rFont val="Arial"/>
            <family val="2"/>
          </rPr>
          <t xml:space="preserve">
</t>
        </r>
        <r>
          <rPr>
            <sz val="9"/>
            <color rgb="FF000000"/>
            <rFont val="Arial"/>
            <family val="2"/>
          </rPr>
          <t>Programa 5</t>
        </r>
      </text>
    </comment>
    <comment ref="AW26" authorId="0" shapeId="0" xr:uid="{C471BC02-2372-487D-BE3D-E9F9F038C1F3}">
      <text>
        <r>
          <rPr>
            <b/>
            <sz val="9"/>
            <color rgb="FF000000"/>
            <rFont val="Arial"/>
            <family val="2"/>
          </rPr>
          <t>Planeacion:</t>
        </r>
        <r>
          <rPr>
            <b/>
            <sz val="9"/>
            <color rgb="FF000000"/>
            <rFont val="Arial"/>
            <family val="2"/>
          </rPr>
          <t xml:space="preserve">
</t>
        </r>
        <r>
          <rPr>
            <sz val="9"/>
            <color rgb="FF000000"/>
            <rFont val="Arial"/>
            <family val="2"/>
          </rPr>
          <t>Enriquecimientos forestales con especies nativas y tres años de mantenimientos; Enriquecimiento con especies nativas pioneras de crecimiento rápido en las coberturas naturales de AFP; Aislamiento de AFP con cobertura transformada y de cobertura natural de BNDF y ABDF;Establecimiento cobertura vegetal leguminosas y gramíneas; Construcción trinchos. Siembra de barreras vivas; Preparación, enriquecimiento suelo, división de potreros, cerca eléctrica y cercas vivas con especies nativas</t>
        </r>
      </text>
    </comment>
    <comment ref="AY26" authorId="0" shapeId="0" xr:uid="{332D0B25-506A-4844-891E-5D72158C372E}">
      <text>
        <r>
          <rPr>
            <b/>
            <sz val="9"/>
            <color rgb="FF000000"/>
            <rFont val="Arial"/>
            <family val="2"/>
          </rPr>
          <t>Planeacion:</t>
        </r>
        <r>
          <rPr>
            <b/>
            <sz val="9"/>
            <color rgb="FF000000"/>
            <rFont val="Arial"/>
            <family val="2"/>
          </rPr>
          <t xml:space="preserve">
</t>
        </r>
        <r>
          <rPr>
            <sz val="9"/>
            <color rgb="FF000000"/>
            <rFont val="Arial"/>
            <family val="2"/>
          </rPr>
          <t>ONG, ACIVA, ORIVAC</t>
        </r>
      </text>
    </comment>
    <comment ref="AZ26" authorId="0" shapeId="0" xr:uid="{195F8A5C-572F-4638-A601-098E53C3E7E7}">
      <text>
        <r>
          <rPr>
            <b/>
            <sz val="9"/>
            <color rgb="FF000000"/>
            <rFont val="Arial"/>
            <family val="2"/>
          </rPr>
          <t>Grupo Planeacion:</t>
        </r>
        <r>
          <rPr>
            <b/>
            <sz val="9"/>
            <color rgb="FF000000"/>
            <rFont val="Arial"/>
            <family val="2"/>
          </rPr>
          <t xml:space="preserve">
</t>
        </r>
        <r>
          <rPr>
            <sz val="9"/>
            <color rgb="FF000000"/>
            <rFont val="Arial"/>
            <family val="2"/>
          </rPr>
          <t>ORIVAC</t>
        </r>
      </text>
    </comment>
    <comment ref="BA26" authorId="0" shapeId="0" xr:uid="{AE7150EE-0B55-4912-B995-802971C3D65D}">
      <text>
        <r>
          <rPr>
            <b/>
            <sz val="9"/>
            <color rgb="FF000000"/>
            <rFont val="Arial"/>
            <family val="2"/>
          </rPr>
          <t>Planeacion:</t>
        </r>
        <r>
          <rPr>
            <b/>
            <sz val="9"/>
            <color rgb="FF000000"/>
            <rFont val="Arial"/>
            <family val="2"/>
          </rPr>
          <t xml:space="preserve">
</t>
        </r>
        <r>
          <rPr>
            <sz val="9"/>
            <color rgb="FF000000"/>
            <rFont val="Arial"/>
            <family val="2"/>
          </rPr>
          <t>POMCA</t>
        </r>
      </text>
    </comment>
    <comment ref="BD26" authorId="0" shapeId="0" xr:uid="{097A6D86-4995-426E-8608-1D5D284BFA37}">
      <text>
        <r>
          <rPr>
            <b/>
            <sz val="9"/>
            <color rgb="FF000000"/>
            <rFont val="Arial"/>
            <family val="2"/>
          </rPr>
          <t>Grupo Planeacion:</t>
        </r>
        <r>
          <rPr>
            <b/>
            <sz val="9"/>
            <color rgb="FF000000"/>
            <rFont val="Arial"/>
            <family val="2"/>
          </rPr>
          <t xml:space="preserve">
</t>
        </r>
        <r>
          <rPr>
            <sz val="9"/>
            <color rgb="FF000000"/>
            <rFont val="Arial"/>
            <family val="2"/>
          </rPr>
          <t>ORIVAC</t>
        </r>
      </text>
    </comment>
    <comment ref="BE26" authorId="0" shapeId="0" xr:uid="{9AF6DE00-CCD8-4DF6-A485-569A12A9C619}">
      <text>
        <r>
          <rPr>
            <b/>
            <sz val="9"/>
            <color rgb="FF000000"/>
            <rFont val="Arial"/>
            <family val="2"/>
          </rPr>
          <t>Grupo Planeacion:</t>
        </r>
        <r>
          <rPr>
            <b/>
            <sz val="9"/>
            <color rgb="FF000000"/>
            <rFont val="Arial"/>
            <family val="2"/>
          </rPr>
          <t xml:space="preserve">
</t>
        </r>
        <r>
          <rPr>
            <sz val="9"/>
            <color rgb="FF000000"/>
            <rFont val="Arial"/>
            <family val="2"/>
          </rPr>
          <t>Programa 5</t>
        </r>
      </text>
    </comment>
    <comment ref="BF26" authorId="0" shapeId="0" xr:uid="{3A0241A5-B2CC-4D46-B08B-1066A9BAE76A}">
      <text>
        <r>
          <rPr>
            <b/>
            <sz val="9"/>
            <color rgb="FF000000"/>
            <rFont val="Arial"/>
            <family val="2"/>
          </rPr>
          <t>Grupo Planeacion:</t>
        </r>
        <r>
          <rPr>
            <b/>
            <sz val="9"/>
            <color rgb="FF000000"/>
            <rFont val="Arial"/>
            <family val="2"/>
          </rPr>
          <t xml:space="preserve">
</t>
        </r>
        <r>
          <rPr>
            <sz val="9"/>
            <color rgb="FF000000"/>
            <rFont val="Arial"/>
            <family val="2"/>
          </rPr>
          <t>Programa 5</t>
        </r>
      </text>
    </comment>
    <comment ref="BI26" authorId="0" shapeId="0" xr:uid="{BB461F29-F0C2-4DC7-9BC6-373C2F5446BE}">
      <text>
        <r>
          <rPr>
            <b/>
            <sz val="9"/>
            <color rgb="FF000000"/>
            <rFont val="Arial"/>
            <family val="2"/>
          </rPr>
          <t>Grupo Planeacion:</t>
        </r>
        <r>
          <rPr>
            <b/>
            <sz val="9"/>
            <color rgb="FF000000"/>
            <rFont val="Arial"/>
            <family val="2"/>
          </rPr>
          <t xml:space="preserve">
</t>
        </r>
        <r>
          <rPr>
            <sz val="9"/>
            <color rgb="FF000000"/>
            <rFont val="Arial"/>
            <family val="2"/>
          </rPr>
          <t>ORIVAC</t>
        </r>
      </text>
    </comment>
    <comment ref="BJ26" authorId="0" shapeId="0" xr:uid="{ED2638BC-8497-49C3-A3C3-3ABBB5EE881D}">
      <text>
        <r>
          <rPr>
            <b/>
            <sz val="9"/>
            <color rgb="FF000000"/>
            <rFont val="Arial"/>
            <family val="2"/>
          </rPr>
          <t>Grupo Planeacion:</t>
        </r>
        <r>
          <rPr>
            <b/>
            <sz val="9"/>
            <color rgb="FF000000"/>
            <rFont val="Arial"/>
            <family val="2"/>
          </rPr>
          <t xml:space="preserve">
</t>
        </r>
        <r>
          <rPr>
            <sz val="9"/>
            <color rgb="FF000000"/>
            <rFont val="Arial"/>
            <family val="2"/>
          </rPr>
          <t>ORIVAC</t>
        </r>
      </text>
    </comment>
    <comment ref="BM26" authorId="0" shapeId="0" xr:uid="{91DB59B3-70EC-4463-9A6F-B6E5C74BA63A}">
      <text>
        <r>
          <rPr>
            <b/>
            <sz val="9"/>
            <color rgb="FF000000"/>
            <rFont val="Arial"/>
            <family val="2"/>
          </rPr>
          <t>Grupo Planeacion:</t>
        </r>
        <r>
          <rPr>
            <b/>
            <sz val="9"/>
            <color rgb="FF000000"/>
            <rFont val="Arial"/>
            <family val="2"/>
          </rPr>
          <t xml:space="preserve">
</t>
        </r>
        <r>
          <rPr>
            <sz val="9"/>
            <color rgb="FF000000"/>
            <rFont val="Arial"/>
            <family val="2"/>
          </rPr>
          <t>ORIVAC, Programa 5</t>
        </r>
      </text>
    </comment>
    <comment ref="BN26" authorId="0" shapeId="0" xr:uid="{057AAF59-4F85-4234-A39D-F295958061D3}">
      <text>
        <r>
          <rPr>
            <b/>
            <sz val="9"/>
            <color rgb="FF000000"/>
            <rFont val="Arial"/>
            <family val="2"/>
          </rPr>
          <t>Grupo Planeacion:</t>
        </r>
        <r>
          <rPr>
            <b/>
            <sz val="9"/>
            <color rgb="FF000000"/>
            <rFont val="Arial"/>
            <family val="2"/>
          </rPr>
          <t xml:space="preserve">
</t>
        </r>
        <r>
          <rPr>
            <sz val="9"/>
            <color rgb="FF000000"/>
            <rFont val="Arial"/>
            <family val="2"/>
          </rPr>
          <t>ORIVAC</t>
        </r>
      </text>
    </comment>
    <comment ref="BT26" authorId="0" shapeId="0" xr:uid="{742DDF42-B279-4912-8CA3-4E5FA2C96323}">
      <text>
        <r>
          <rPr>
            <b/>
            <sz val="9"/>
            <color rgb="FF000000"/>
            <rFont val="Arial"/>
            <family val="2"/>
          </rPr>
          <t>Planeacion:</t>
        </r>
        <r>
          <rPr>
            <b/>
            <sz val="9"/>
            <color rgb="FF000000"/>
            <rFont val="Arial"/>
            <family val="2"/>
          </rPr>
          <t xml:space="preserve">
</t>
        </r>
        <r>
          <rPr>
            <sz val="9"/>
            <color rgb="FFFF0000"/>
            <rFont val="Arial"/>
            <family val="2"/>
          </rPr>
          <t xml:space="preserve">X - </t>
        </r>
        <r>
          <rPr>
            <sz val="9"/>
            <color rgb="FF000000"/>
            <rFont val="Arial"/>
            <family val="2"/>
          </rPr>
          <t>Plan asociado a todas las cuencas</t>
        </r>
      </text>
    </comment>
    <comment ref="CK26" authorId="0" shapeId="0" xr:uid="{2A2255D8-67AF-4C66-8873-C6E0C86D30F8}">
      <text>
        <r>
          <rPr>
            <b/>
            <sz val="9"/>
            <color rgb="FF000000"/>
            <rFont val="Arial"/>
            <family val="2"/>
          </rPr>
          <t>Grupo Planeacion:</t>
        </r>
        <r>
          <rPr>
            <b/>
            <sz val="9"/>
            <color rgb="FF000000"/>
            <rFont val="Arial"/>
            <family val="2"/>
          </rPr>
          <t xml:space="preserve">
</t>
        </r>
        <r>
          <rPr>
            <sz val="9"/>
            <color rgb="FF000000"/>
            <rFont val="Arial"/>
            <family val="2"/>
          </rPr>
          <t>Dagua</t>
        </r>
      </text>
    </comment>
    <comment ref="CM26" authorId="0" shapeId="0" xr:uid="{91F9CFB5-136E-4942-AE94-398D2DF5D354}">
      <text>
        <r>
          <rPr>
            <b/>
            <sz val="9"/>
            <color rgb="FF000000"/>
            <rFont val="Arial"/>
            <family val="2"/>
          </rPr>
          <t>Planeacion:</t>
        </r>
        <r>
          <rPr>
            <b/>
            <sz val="9"/>
            <color rgb="FF000000"/>
            <rFont val="Arial"/>
            <family val="2"/>
          </rPr>
          <t xml:space="preserve">
</t>
        </r>
        <r>
          <rPr>
            <sz val="9"/>
            <color rgb="FF000000"/>
            <rFont val="Arial"/>
            <family val="2"/>
          </rPr>
          <t>Cartago, Versalles, Bolivar, Buga, Toro, Ginebra, Alcalá, Roldanillo, El Dovio, Calima El Darién, Dagua; Tulua; El Cerrito; Jamundí; Candelaria; Cali; Pradera; Caicedonia;  Trujillo; La Cumbre; Restrepo; La Victoria; ViJes; Yumbo, Yotoco, Zarzal, Palmira; Dagua; Riofrio; Sevilla; La Union; Obando, San Pedro, Florida; Ulloa, El Cairo; El Aguila, Ansermanuevo</t>
        </r>
        <r>
          <rPr>
            <sz val="9"/>
            <color rgb="FF000000"/>
            <rFont val="Arial"/>
            <family val="2"/>
          </rPr>
          <t xml:space="preserve">
</t>
        </r>
      </text>
    </comment>
    <comment ref="CP26" authorId="0" shapeId="0" xr:uid="{AE09DCA4-49F1-47D6-8C24-5F4FA59C6C5B}">
      <text>
        <r>
          <rPr>
            <b/>
            <sz val="9"/>
            <color rgb="FF000000"/>
            <rFont val="Arial"/>
            <family val="2"/>
          </rPr>
          <t>Grupo Planeacion:</t>
        </r>
        <r>
          <rPr>
            <b/>
            <sz val="9"/>
            <color rgb="FF000000"/>
            <rFont val="Arial"/>
            <family val="2"/>
          </rPr>
          <t xml:space="preserve">
</t>
        </r>
        <r>
          <rPr>
            <sz val="9"/>
            <color rgb="FF000000"/>
            <rFont val="Arial"/>
            <family val="2"/>
          </rPr>
          <t>21 comunidades ACIVA</t>
        </r>
      </text>
    </comment>
    <comment ref="CS26" authorId="0" shapeId="0" xr:uid="{744EA4DA-6499-4EE4-801C-212CA3B43661}">
      <text>
        <r>
          <rPr>
            <b/>
            <sz val="9"/>
            <color rgb="FF000000"/>
            <rFont val="Arial"/>
            <family val="2"/>
          </rPr>
          <t>Planeacion:</t>
        </r>
        <r>
          <rPr>
            <b/>
            <sz val="9"/>
            <color rgb="FF000000"/>
            <rFont val="Arial"/>
            <family val="2"/>
          </rPr>
          <t xml:space="preserve">
</t>
        </r>
        <r>
          <rPr>
            <sz val="9"/>
            <color rgb="FF000000"/>
            <rFont val="Arial"/>
            <family val="2"/>
          </rPr>
          <t>Buenaventura</t>
        </r>
      </text>
    </comment>
    <comment ref="E27" authorId="0" shapeId="0" xr:uid="{5F9AC48E-0C37-4928-BDFE-328171C9C911}">
      <text>
        <r>
          <rPr>
            <b/>
            <sz val="9"/>
            <color rgb="FF000000"/>
            <rFont val="Arial"/>
            <family val="2"/>
          </rPr>
          <t>Juan Felipe Lenis López:</t>
        </r>
        <r>
          <rPr>
            <b/>
            <sz val="9"/>
            <color rgb="FF000000"/>
            <rFont val="Arial"/>
            <family val="2"/>
          </rPr>
          <t xml:space="preserve">
</t>
        </r>
        <r>
          <rPr>
            <sz val="9"/>
            <color rgb="FF000000"/>
            <rFont val="Arial"/>
            <family val="2"/>
          </rPr>
          <t>3002</t>
        </r>
      </text>
    </comment>
    <comment ref="L28" authorId="0" shapeId="0" xr:uid="{4B99984B-3B0F-4AF5-B7C5-3D9954F681A4}">
      <text>
        <r>
          <rPr>
            <b/>
            <sz val="9"/>
            <color rgb="FF000000"/>
            <rFont val="Arial"/>
            <family val="2"/>
          </rPr>
          <t>Grupo Planeacion:</t>
        </r>
        <r>
          <rPr>
            <b/>
            <sz val="9"/>
            <color rgb="FF000000"/>
            <rFont val="Arial"/>
            <family val="2"/>
          </rPr>
          <t xml:space="preserve">
</t>
        </r>
        <r>
          <rPr>
            <sz val="9"/>
            <color rgb="FF000000"/>
            <rFont val="Arial"/>
            <family val="2"/>
          </rPr>
          <t>Incluye huerto leñero hornillas</t>
        </r>
      </text>
    </comment>
    <comment ref="T28" authorId="0" shapeId="0" xr:uid="{75F3211A-F6A4-42FC-AD14-9EF4FC89914A}">
      <text>
        <r>
          <rPr>
            <b/>
            <sz val="9"/>
            <color rgb="FF000000"/>
            <rFont val="Arial"/>
            <family val="2"/>
          </rPr>
          <t>Planeacion:</t>
        </r>
        <r>
          <rPr>
            <b/>
            <sz val="9"/>
            <color rgb="FF000000"/>
            <rFont val="Arial"/>
            <family val="2"/>
          </rPr>
          <t xml:space="preserve">
</t>
        </r>
        <r>
          <rPr>
            <sz val="9"/>
            <color rgb="FF000000"/>
            <rFont val="Arial"/>
            <family val="2"/>
          </rPr>
          <t>(proy 5.3).Restauración de las áreas forestales productoras con pendientes superiores al 25 % y presencia de diferen­tes grados de erosión (AFPt3) y áreas forestales protectoras-productoras deforestadas y degradadas: Tierras para recu­peración de suelos por presencia de erosión moderada a muy severa (AFPrt2), con enfoque de herramientas de manejo para la conservación de biodiversidad en paisajes rurales. PROY. 2. Restauración para la preservación de las coberturas naturales de BNDF, ABDF y HNDF para el mantenimiento de la biodiversidad y los servicios eco sistémicos; PROY 6-6. Restauración y estabilización de suelos en áreas de protección ambiental afectadas por erosión severa y muy severa; PROY 13.13. Reconversión de ganadería extensiva hacia sistemas de producción silvopastoril como elemento clave de la sustentabilidad ambiental; PROY 24. Fortalecimiento de las RNSC localizadas en el área de amortiguación de la RFPN Río Amaime mediante la implementación de los planes de manejo.</t>
        </r>
        <r>
          <rPr>
            <sz val="9"/>
            <color rgb="FF000000"/>
            <rFont val="Arial"/>
            <family val="2"/>
          </rPr>
          <t xml:space="preserve">
</t>
        </r>
        <r>
          <rPr>
            <sz val="9"/>
            <color rgb="FF000000"/>
            <rFont val="Arial"/>
            <family val="2"/>
          </rPr>
          <t xml:space="preserve">
ORIVAC</t>
        </r>
      </text>
    </comment>
    <comment ref="U28" authorId="0" shapeId="0" xr:uid="{0CC31578-819E-4472-A35E-7FC02379D8D1}">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V28" authorId="0" shapeId="0" xr:uid="{C9337B53-63AE-4954-915A-D4E7F511A1AF}">
      <text>
        <r>
          <rPr>
            <b/>
            <sz val="9"/>
            <color rgb="FF000000"/>
            <rFont val="Arial"/>
            <family val="2"/>
          </rPr>
          <t>Planeacion:</t>
        </r>
        <r>
          <rPr>
            <b/>
            <sz val="9"/>
            <color rgb="FF000000"/>
            <rFont val="Arial"/>
            <family val="2"/>
          </rPr>
          <t xml:space="preserve">
</t>
        </r>
        <r>
          <rPr>
            <sz val="9"/>
            <color rgb="FF000000"/>
            <rFont val="Arial"/>
            <family val="2"/>
          </rPr>
          <t>R3. Mantenimiento de las áreas en proceso de restauración.</t>
        </r>
      </text>
    </comment>
    <comment ref="Y28" authorId="0" shapeId="0" xr:uid="{E9F41E07-C795-4049-B6B5-2DFC9A7C4307}">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Z28" authorId="0" shapeId="0" xr:uid="{D48616CF-A82A-4F9A-A551-E4BA51B04B32}">
      <text>
        <r>
          <rPr>
            <b/>
            <sz val="9"/>
            <color rgb="FF000000"/>
            <rFont val="Arial"/>
            <family val="2"/>
          </rPr>
          <t>Grupo Planeacion:</t>
        </r>
        <r>
          <rPr>
            <b/>
            <sz val="9"/>
            <color rgb="FF000000"/>
            <rFont val="Arial"/>
            <family val="2"/>
          </rPr>
          <t xml:space="preserve">
</t>
        </r>
        <r>
          <rPr>
            <sz val="9"/>
            <color rgb="FF000000"/>
            <rFont val="Arial"/>
            <family val="2"/>
          </rPr>
          <t>ACIVA</t>
        </r>
      </text>
    </comment>
    <comment ref="AA28" authorId="0" shapeId="0" xr:uid="{A7F311E6-BE2D-4290-8B4A-CB01D0FD5ADC}">
      <text>
        <r>
          <rPr>
            <b/>
            <sz val="9"/>
            <color rgb="FF000000"/>
            <rFont val="Arial"/>
            <family val="2"/>
          </rPr>
          <t>Planeacion:</t>
        </r>
        <r>
          <rPr>
            <b/>
            <sz val="9"/>
            <color rgb="FF000000"/>
            <rFont val="Arial"/>
            <family val="2"/>
          </rPr>
          <t xml:space="preserve">
</t>
        </r>
        <r>
          <rPr>
            <sz val="9"/>
            <color rgb="FF000000"/>
            <rFont val="Arial"/>
            <family val="2"/>
          </rPr>
          <t>POMCA Guadalajara: Diseño e implementacion de tecnologias y prácticas para la recuperación de áreas con suelos degradados por erosión y salinidad</t>
        </r>
        <r>
          <rPr>
            <sz val="9"/>
            <color rgb="FF000000"/>
            <rFont val="Arial"/>
            <family val="2"/>
          </rPr>
          <t xml:space="preserve">
</t>
        </r>
      </text>
    </comment>
    <comment ref="AB28" authorId="0" shapeId="0" xr:uid="{1C79F311-78A8-4721-AFDC-30E04D6AE5C9}">
      <text>
        <r>
          <rPr>
            <b/>
            <sz val="9"/>
            <color rgb="FF000000"/>
            <rFont val="Arial"/>
            <family val="2"/>
          </rPr>
          <t>Planeacion:</t>
        </r>
        <r>
          <rPr>
            <b/>
            <sz val="9"/>
            <color rgb="FF000000"/>
            <rFont val="Arial"/>
            <family val="2"/>
          </rPr>
          <t xml:space="preserve">
</t>
        </r>
        <r>
          <rPr>
            <sz val="9"/>
            <color rgb="FF000000"/>
            <rFont val="Arial"/>
            <family val="2"/>
          </rPr>
          <t>Implementar HMP de aislamiento y enriquecimiento con especies nativas a 76 ha de bosque natural correspondientes a la zona de Preservación; Enriquecimiento de especies nativas pioneras e intermedias en los bordes de los bosques naturales, especialmente en parches de bosque denso y abierto; Incremento de la conectividad ecológica de las coberturas naturales: mediante enriquecimiento; Establecimiento de corredores bilógicos con especies nativas Incremento de la conectividad ecológica de las coberturas naturales; Construcción de trinchos y coronas de ladera</t>
        </r>
        <r>
          <rPr>
            <sz val="9"/>
            <color rgb="FF000000"/>
            <rFont val="Arial"/>
            <family val="2"/>
          </rPr>
          <t xml:space="preserve">
</t>
        </r>
        <r>
          <rPr>
            <sz val="9"/>
            <color rgb="FF000000"/>
            <rFont val="Arial"/>
            <family val="2"/>
          </rPr>
          <t xml:space="preserve">
(AP 2014-00063) Cristo Rey</t>
        </r>
      </text>
    </comment>
    <comment ref="AC28" authorId="0" shapeId="0" xr:uid="{C470525B-3D0A-44D7-B5A7-DA63BC392F89}">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AE28" authorId="0" shapeId="0" xr:uid="{D5B05075-5689-4001-A3B7-BC4886929F47}">
      <text>
        <r>
          <rPr>
            <b/>
            <sz val="9"/>
            <color rgb="FF000000"/>
            <rFont val="Arial"/>
            <family val="2"/>
          </rPr>
          <t>Grupo Planeacion:</t>
        </r>
        <r>
          <rPr>
            <b/>
            <sz val="9"/>
            <color rgb="FF000000"/>
            <rFont val="Arial"/>
            <family val="2"/>
          </rPr>
          <t xml:space="preserve">
</t>
        </r>
        <r>
          <rPr>
            <sz val="9"/>
            <color rgb="FF000000"/>
            <rFont val="Arial"/>
            <family val="2"/>
          </rPr>
          <t>ORIVAC</t>
        </r>
      </text>
    </comment>
    <comment ref="AF28" authorId="0" shapeId="0" xr:uid="{3F20FB5D-9551-495D-A944-0B263EFB892A}">
      <text>
        <r>
          <rPr>
            <b/>
            <sz val="9"/>
            <color rgb="FF000000"/>
            <rFont val="Arial"/>
            <family val="2"/>
          </rPr>
          <t>Grupo Planeacion:</t>
        </r>
        <r>
          <rPr>
            <b/>
            <sz val="9"/>
            <color rgb="FF000000"/>
            <rFont val="Arial"/>
            <family val="2"/>
          </rPr>
          <t xml:space="preserve">
</t>
        </r>
        <r>
          <rPr>
            <sz val="9"/>
            <color rgb="FF000000"/>
            <rFont val="Arial"/>
            <family val="2"/>
          </rPr>
          <t>ORIVAC</t>
        </r>
      </text>
    </comment>
    <comment ref="AG28" authorId="0" shapeId="0" xr:uid="{DB3B3D5E-75E6-4CA0-9357-54EBF0B80BA5}">
      <text>
        <r>
          <rPr>
            <b/>
            <sz val="9"/>
            <color rgb="FF000000"/>
            <rFont val="Arial"/>
            <family val="2"/>
          </rPr>
          <t>Grupo Planeacion:</t>
        </r>
        <r>
          <rPr>
            <b/>
            <sz val="9"/>
            <color rgb="FF000000"/>
            <rFont val="Arial"/>
            <family val="2"/>
          </rPr>
          <t xml:space="preserve">
</t>
        </r>
        <r>
          <rPr>
            <sz val="9"/>
            <color rgb="FF000000"/>
            <rFont val="Arial"/>
            <family val="2"/>
          </rPr>
          <t>ORIVAC</t>
        </r>
      </text>
    </comment>
    <comment ref="AH28" authorId="0" shapeId="0" xr:uid="{763E7652-8EDF-4843-A21F-9BAF4950C206}">
      <text>
        <r>
          <rPr>
            <b/>
            <sz val="9"/>
            <color rgb="FF000000"/>
            <rFont val="Arial"/>
            <family val="2"/>
          </rPr>
          <t>Grupo Planeacion:</t>
        </r>
        <r>
          <rPr>
            <b/>
            <sz val="9"/>
            <color rgb="FF000000"/>
            <rFont val="Arial"/>
            <family val="2"/>
          </rPr>
          <t xml:space="preserve">
</t>
        </r>
        <r>
          <rPr>
            <sz val="9"/>
            <color rgb="FF000000"/>
            <rFont val="Arial"/>
            <family val="2"/>
          </rPr>
          <t>Alcalde Restrepo, ACIVA, ORIVAC</t>
        </r>
      </text>
    </comment>
    <comment ref="AI28" authorId="0" shapeId="0" xr:uid="{18D93DBB-15FC-49BD-A3FB-03398506348F}">
      <text>
        <r>
          <rPr>
            <b/>
            <sz val="9"/>
            <color rgb="FF000000"/>
            <rFont val="Arial"/>
            <family val="2"/>
          </rPr>
          <t>Planeacion:</t>
        </r>
        <r>
          <rPr>
            <b/>
            <sz val="9"/>
            <color rgb="FF000000"/>
            <rFont val="Arial"/>
            <family val="2"/>
          </rPr>
          <t xml:space="preserve">
</t>
        </r>
        <r>
          <rPr>
            <sz val="9"/>
            <color rgb="FF000000"/>
            <rFont val="Arial"/>
            <family val="2"/>
          </rPr>
          <t>PROY.Recuperación ecológica de áreas de rastrojos; PROY.Fomento de la implementación de arreglos silvopastoriles y bancos de proteína</t>
        </r>
        <r>
          <rPr>
            <sz val="9"/>
            <color rgb="FF000000"/>
            <rFont val="Arial"/>
            <family val="2"/>
          </rPr>
          <t xml:space="preserve">
</t>
        </r>
        <r>
          <rPr>
            <sz val="9"/>
            <color rgb="FF000000"/>
            <rFont val="Arial"/>
            <family val="2"/>
          </rPr>
          <t xml:space="preserve">
ORIVAC</t>
        </r>
      </text>
    </comment>
    <comment ref="AJ28" authorId="0" shapeId="0" xr:uid="{AA55B3E0-DE45-4E65-8F5B-1FEB9D7228EA}">
      <text>
        <r>
          <rPr>
            <b/>
            <sz val="9"/>
            <color rgb="FF000000"/>
            <rFont val="Arial"/>
            <family val="2"/>
          </rPr>
          <t>Planeacion:</t>
        </r>
        <r>
          <rPr>
            <b/>
            <sz val="9"/>
            <color rgb="FF000000"/>
            <rFont val="Arial"/>
            <family val="2"/>
          </rPr>
          <t xml:space="preserve">
</t>
        </r>
        <r>
          <rPr>
            <sz val="9"/>
            <color rgb="FF000000"/>
            <rFont val="Arial"/>
            <family val="2"/>
          </rPr>
          <t>5.4 Reforestación de Áreas forestales productoras deforestadas y degradadas: Áreas forestales productoras (AFPr)</t>
        </r>
      </text>
    </comment>
    <comment ref="AK28" authorId="0" shapeId="0" xr:uid="{C9F4A4C5-694F-4A4E-BBAF-208291A989D1}">
      <text>
        <r>
          <rPr>
            <b/>
            <sz val="9"/>
            <color rgb="FF000000"/>
            <rFont val="Arial"/>
            <family val="2"/>
          </rPr>
          <t>Planeacion:</t>
        </r>
        <r>
          <rPr>
            <b/>
            <sz val="9"/>
            <color rgb="FF000000"/>
            <rFont val="Arial"/>
            <family val="2"/>
          </rPr>
          <t xml:space="preserve">
</t>
        </r>
        <r>
          <rPr>
            <sz val="9"/>
            <color rgb="FF000000"/>
            <rFont val="Arial"/>
            <family val="2"/>
          </rPr>
          <t>Alcalde El Cairo, ORIVAC, Programa 5</t>
        </r>
      </text>
    </comment>
    <comment ref="AL28" authorId="0" shapeId="0" xr:uid="{7E4AB1B3-2F81-4ABC-BD1A-7B02CA86F954}">
      <text>
        <r>
          <rPr>
            <b/>
            <sz val="9"/>
            <color rgb="FF000000"/>
            <rFont val="Arial"/>
            <family val="2"/>
          </rPr>
          <t>Grupo Planeacion:</t>
        </r>
        <r>
          <rPr>
            <b/>
            <sz val="9"/>
            <color rgb="FF000000"/>
            <rFont val="Arial"/>
            <family val="2"/>
          </rPr>
          <t xml:space="preserve">
</t>
        </r>
        <r>
          <rPr>
            <sz val="9"/>
            <color rgb="FF000000"/>
            <rFont val="Arial"/>
            <family val="2"/>
          </rPr>
          <t>ORIVAC, Programa 5</t>
        </r>
      </text>
    </comment>
    <comment ref="AM28" authorId="0" shapeId="0" xr:uid="{35F1351C-B4F7-4A03-909E-B49229F77170}">
      <text>
        <r>
          <rPr>
            <b/>
            <sz val="9"/>
            <color rgb="FF000000"/>
            <rFont val="Arial"/>
            <family val="2"/>
          </rPr>
          <t>Grupo Planeacion:</t>
        </r>
        <r>
          <rPr>
            <b/>
            <sz val="9"/>
            <color rgb="FF000000"/>
            <rFont val="Arial"/>
            <family val="2"/>
          </rPr>
          <t xml:space="preserve">
</t>
        </r>
        <r>
          <rPr>
            <sz val="9"/>
            <color rgb="FF000000"/>
            <rFont val="Arial"/>
            <family val="2"/>
          </rPr>
          <t>ORIVAC, Programa 5</t>
        </r>
      </text>
    </comment>
    <comment ref="AN28" authorId="0" shapeId="0" xr:uid="{775C071A-3065-40DC-8F56-8AC7DBC0F250}">
      <text>
        <r>
          <rPr>
            <b/>
            <sz val="9"/>
            <color rgb="FF000000"/>
            <rFont val="Arial"/>
            <family val="2"/>
          </rPr>
          <t>Planeacion:</t>
        </r>
        <r>
          <rPr>
            <b/>
            <sz val="9"/>
            <color rgb="FF000000"/>
            <rFont val="Arial"/>
            <family val="2"/>
          </rPr>
          <t xml:space="preserve">
</t>
        </r>
        <r>
          <rPr>
            <sz val="9"/>
            <color rgb="FF000000"/>
            <rFont val="Arial"/>
            <family val="2"/>
          </rPr>
          <t>Recuperación de zonas degradadas o en conflicto de uso por procesos productivos o extractivos mediante el desarrollo de alternativas productivas en áreas de importancia ecosistémica y ambiental; PROY.2. Restauración para la preservación de las coberturas naturales de Bosque Natural Denso de Tierra Firme y el Arbustal y Matorral Denso de Tierra Firme para el mantenimiento de la biodiversidad y servicios ecosistémicos de la RFPN Río Guadalajara; PROY 6.Restauración y Estabilización de suelos en áreas de protección ambiental afectadas por erosión severa y muy severa; PROY9. Diseño e Implementación de sistemas silvopastoriles que contribuyan a la recuperación y conservación de áreas de importancia ambiental intervenidas por la ganadería extensiva en la RFPN Río Guadalajara</t>
        </r>
      </text>
    </comment>
    <comment ref="AP28" authorId="0" shapeId="0" xr:uid="{853A460B-3157-464E-947D-315F33B26DCE}">
      <text>
        <r>
          <rPr>
            <b/>
            <sz val="9"/>
            <color rgb="FF000000"/>
            <rFont val="Arial"/>
            <family val="2"/>
          </rPr>
          <t>Grupo Planeacion:</t>
        </r>
        <r>
          <rPr>
            <b/>
            <sz val="9"/>
            <color rgb="FF000000"/>
            <rFont val="Arial"/>
            <family val="2"/>
          </rPr>
          <t xml:space="preserve">
</t>
        </r>
        <r>
          <rPr>
            <sz val="9"/>
            <color rgb="FF000000"/>
            <rFont val="Arial"/>
            <family val="2"/>
          </rPr>
          <t>ACIVA, ORIVAC</t>
        </r>
      </text>
    </comment>
    <comment ref="AQ28" authorId="0" shapeId="0" xr:uid="{91A3200D-2020-4280-A055-3C20624E440D}">
      <text>
        <r>
          <rPr>
            <b/>
            <sz val="9"/>
            <color rgb="FF000000"/>
            <rFont val="Arial"/>
            <family val="2"/>
          </rPr>
          <t>Planeacion:</t>
        </r>
        <r>
          <rPr>
            <b/>
            <sz val="9"/>
            <color rgb="FF000000"/>
            <rFont val="Arial"/>
            <family val="2"/>
          </rPr>
          <t xml:space="preserve">
</t>
        </r>
        <r>
          <rPr>
            <sz val="9"/>
            <color rgb="FF000000"/>
            <rFont val="Arial"/>
            <family val="2"/>
          </rPr>
          <t>PROYS. 4 y 9, ORIVAC</t>
        </r>
      </text>
    </comment>
    <comment ref="AS28" authorId="0" shapeId="0" xr:uid="{CBC266E8-6A16-455D-9B08-43D776DC7B4E}">
      <text>
        <r>
          <rPr>
            <b/>
            <sz val="9"/>
            <color rgb="FF000000"/>
            <rFont val="Arial"/>
            <family val="2"/>
          </rPr>
          <t>Grupo Planeacion:</t>
        </r>
        <r>
          <rPr>
            <b/>
            <sz val="9"/>
            <color rgb="FF000000"/>
            <rFont val="Arial"/>
            <family val="2"/>
          </rPr>
          <t xml:space="preserve">
</t>
        </r>
        <r>
          <rPr>
            <sz val="9"/>
            <color rgb="FF000000"/>
            <rFont val="Arial"/>
            <family val="2"/>
          </rPr>
          <t>Programa 5</t>
        </r>
      </text>
    </comment>
    <comment ref="AW28" authorId="0" shapeId="0" xr:uid="{37CDC9A5-666E-42DA-A9C4-4C96D60DB314}">
      <text>
        <r>
          <rPr>
            <b/>
            <sz val="9"/>
            <color rgb="FF000000"/>
            <rFont val="Arial"/>
            <family val="2"/>
          </rPr>
          <t>Planeacion:</t>
        </r>
        <r>
          <rPr>
            <b/>
            <sz val="9"/>
            <color rgb="FF000000"/>
            <rFont val="Arial"/>
            <family val="2"/>
          </rPr>
          <t xml:space="preserve">
</t>
        </r>
        <r>
          <rPr>
            <sz val="9"/>
            <color rgb="FF000000"/>
            <rFont val="Arial"/>
            <family val="2"/>
          </rPr>
          <t>Enriquecimientos forestales con especies nativas y tres años de mantenimientos; Enriquecimiento con especies nativas pioneras de crecimiento rápido en las coberturas naturales de AFP; Aislamiento de AFP con cobertura transformada y de cobertura natural de BNDF y ABDF;Establecimiento cobertura vegetal leguminosas y gramíneas; Construcción trinchos. Siembra de barreras vivas; Preparación, enriquecimiento suelo, división de potreros, cerca eléctrica y cercas vivas con especies nativas</t>
        </r>
      </text>
    </comment>
    <comment ref="AY28" authorId="0" shapeId="0" xr:uid="{F287C050-75E9-42A1-B992-FFBA270BB7BB}">
      <text>
        <r>
          <rPr>
            <b/>
            <sz val="9"/>
            <color rgb="FF000000"/>
            <rFont val="Arial"/>
            <family val="2"/>
          </rPr>
          <t>Planeacion:</t>
        </r>
        <r>
          <rPr>
            <b/>
            <sz val="9"/>
            <color rgb="FF000000"/>
            <rFont val="Arial"/>
            <family val="2"/>
          </rPr>
          <t xml:space="preserve">
</t>
        </r>
        <r>
          <rPr>
            <sz val="9"/>
            <color rgb="FF000000"/>
            <rFont val="Arial"/>
            <family val="2"/>
          </rPr>
          <t>ONG, ACIVA, ORIVAC</t>
        </r>
      </text>
    </comment>
    <comment ref="AZ28" authorId="0" shapeId="0" xr:uid="{B8B375F4-BDA2-413B-A4ED-F7D8526EDE39}">
      <text>
        <r>
          <rPr>
            <b/>
            <sz val="9"/>
            <color rgb="FF000000"/>
            <rFont val="Arial"/>
            <family val="2"/>
          </rPr>
          <t>Grupo Planeacion:</t>
        </r>
        <r>
          <rPr>
            <b/>
            <sz val="9"/>
            <color rgb="FF000000"/>
            <rFont val="Arial"/>
            <family val="2"/>
          </rPr>
          <t xml:space="preserve">
</t>
        </r>
        <r>
          <rPr>
            <sz val="9"/>
            <color rgb="FF000000"/>
            <rFont val="Arial"/>
            <family val="2"/>
          </rPr>
          <t>ORIVAC</t>
        </r>
      </text>
    </comment>
    <comment ref="BA28" authorId="0" shapeId="0" xr:uid="{F44E023A-FE28-493D-9780-335CA0BEBB96}">
      <text>
        <r>
          <rPr>
            <b/>
            <sz val="9"/>
            <color rgb="FF000000"/>
            <rFont val="Arial"/>
            <family val="2"/>
          </rPr>
          <t>Planeacion:</t>
        </r>
        <r>
          <rPr>
            <b/>
            <sz val="9"/>
            <color rgb="FF000000"/>
            <rFont val="Arial"/>
            <family val="2"/>
          </rPr>
          <t xml:space="preserve">
</t>
        </r>
        <r>
          <rPr>
            <sz val="9"/>
            <color rgb="FF000000"/>
            <rFont val="Arial"/>
            <family val="2"/>
          </rPr>
          <t>POMCA</t>
        </r>
      </text>
    </comment>
    <comment ref="BD28" authorId="0" shapeId="0" xr:uid="{3F95C06E-B151-4BDB-9C3C-F5790D8A6902}">
      <text>
        <r>
          <rPr>
            <b/>
            <sz val="9"/>
            <color rgb="FF000000"/>
            <rFont val="Arial"/>
            <family val="2"/>
          </rPr>
          <t>Grupo Planeacion:</t>
        </r>
        <r>
          <rPr>
            <b/>
            <sz val="9"/>
            <color rgb="FF000000"/>
            <rFont val="Arial"/>
            <family val="2"/>
          </rPr>
          <t xml:space="preserve">
</t>
        </r>
        <r>
          <rPr>
            <sz val="9"/>
            <color rgb="FF000000"/>
            <rFont val="Arial"/>
            <family val="2"/>
          </rPr>
          <t>ORIVAC</t>
        </r>
      </text>
    </comment>
    <comment ref="BE28" authorId="0" shapeId="0" xr:uid="{0EA3FD97-FE0A-4A0C-92C8-D19665A678C6}">
      <text>
        <r>
          <rPr>
            <b/>
            <sz val="9"/>
            <color rgb="FF000000"/>
            <rFont val="Arial"/>
            <family val="2"/>
          </rPr>
          <t>Grupo Planeacion:</t>
        </r>
        <r>
          <rPr>
            <b/>
            <sz val="9"/>
            <color rgb="FF000000"/>
            <rFont val="Arial"/>
            <family val="2"/>
          </rPr>
          <t xml:space="preserve">
</t>
        </r>
        <r>
          <rPr>
            <sz val="9"/>
            <color rgb="FF000000"/>
            <rFont val="Arial"/>
            <family val="2"/>
          </rPr>
          <t>Programa 5</t>
        </r>
      </text>
    </comment>
    <comment ref="BF28" authorId="0" shapeId="0" xr:uid="{83041596-D7A4-42C3-B593-7CB55B8FA60E}">
      <text>
        <r>
          <rPr>
            <b/>
            <sz val="9"/>
            <color rgb="FF000000"/>
            <rFont val="Arial"/>
            <family val="2"/>
          </rPr>
          <t>Grupo Planeacion:</t>
        </r>
        <r>
          <rPr>
            <b/>
            <sz val="9"/>
            <color rgb="FF000000"/>
            <rFont val="Arial"/>
            <family val="2"/>
          </rPr>
          <t xml:space="preserve">
</t>
        </r>
        <r>
          <rPr>
            <sz val="9"/>
            <color rgb="FF000000"/>
            <rFont val="Arial"/>
            <family val="2"/>
          </rPr>
          <t>Programa 5</t>
        </r>
      </text>
    </comment>
    <comment ref="BI28" authorId="0" shapeId="0" xr:uid="{4B0E8E2E-0946-4901-AF02-9F2536694865}">
      <text>
        <r>
          <rPr>
            <b/>
            <sz val="9"/>
            <color rgb="FF000000"/>
            <rFont val="Arial"/>
            <family val="2"/>
          </rPr>
          <t>Grupo Planeacion:</t>
        </r>
        <r>
          <rPr>
            <b/>
            <sz val="9"/>
            <color rgb="FF000000"/>
            <rFont val="Arial"/>
            <family val="2"/>
          </rPr>
          <t xml:space="preserve">
</t>
        </r>
        <r>
          <rPr>
            <sz val="9"/>
            <color rgb="FF000000"/>
            <rFont val="Arial"/>
            <family val="2"/>
          </rPr>
          <t>ORIVAC</t>
        </r>
      </text>
    </comment>
    <comment ref="BJ28" authorId="0" shapeId="0" xr:uid="{F5B9AA70-582B-4B8D-AC51-E99C82120395}">
      <text>
        <r>
          <rPr>
            <b/>
            <sz val="9"/>
            <color rgb="FF000000"/>
            <rFont val="Arial"/>
            <family val="2"/>
          </rPr>
          <t>Grupo Planeacion:</t>
        </r>
        <r>
          <rPr>
            <b/>
            <sz val="9"/>
            <color rgb="FF000000"/>
            <rFont val="Arial"/>
            <family val="2"/>
          </rPr>
          <t xml:space="preserve">
</t>
        </r>
        <r>
          <rPr>
            <sz val="9"/>
            <color rgb="FF000000"/>
            <rFont val="Arial"/>
            <family val="2"/>
          </rPr>
          <t>ORIVAC</t>
        </r>
      </text>
    </comment>
    <comment ref="BM28" authorId="0" shapeId="0" xr:uid="{A515DCEB-D304-470D-87BD-7FE65A8E376C}">
      <text>
        <r>
          <rPr>
            <b/>
            <sz val="9"/>
            <color rgb="FF000000"/>
            <rFont val="Arial"/>
            <family val="2"/>
          </rPr>
          <t>Grupo Planeacion:</t>
        </r>
        <r>
          <rPr>
            <b/>
            <sz val="9"/>
            <color rgb="FF000000"/>
            <rFont val="Arial"/>
            <family val="2"/>
          </rPr>
          <t xml:space="preserve">
</t>
        </r>
        <r>
          <rPr>
            <sz val="9"/>
            <color rgb="FF000000"/>
            <rFont val="Arial"/>
            <family val="2"/>
          </rPr>
          <t>ORIVAC, Programa 5</t>
        </r>
      </text>
    </comment>
    <comment ref="BN28" authorId="0" shapeId="0" xr:uid="{16070F82-CC6D-4193-AAD5-661CAA66B1FE}">
      <text>
        <r>
          <rPr>
            <b/>
            <sz val="9"/>
            <color rgb="FF000000"/>
            <rFont val="Arial"/>
            <family val="2"/>
          </rPr>
          <t>Grupo Planeacion:</t>
        </r>
        <r>
          <rPr>
            <b/>
            <sz val="9"/>
            <color rgb="FF000000"/>
            <rFont val="Arial"/>
            <family val="2"/>
          </rPr>
          <t xml:space="preserve">
</t>
        </r>
        <r>
          <rPr>
            <sz val="9"/>
            <color rgb="FF000000"/>
            <rFont val="Arial"/>
            <family val="2"/>
          </rPr>
          <t>ORIVAC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tc={F0BF65C4-DC1D-48B7-A64F-633C84EFC250}</author>
    <author>tc={22659BEE-F79A-4180-8995-1C77A5530E22}</author>
  </authors>
  <commentList>
    <comment ref="CA10" authorId="0" shapeId="0" xr:uid="{F0BF65C4-DC1D-48B7-A64F-633C84EFC250}">
      <text>
        <r>
          <rPr>
            <sz val="11"/>
            <color rgb="FF00000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Se pone el Número de la Política, si hay mas de una se incluye en la misma celda</t>
        </r>
      </text>
    </comment>
    <comment ref="CH10" authorId="1" shapeId="0" xr:uid="{22659BEE-F79A-4180-8995-1C77A5530E22}">
      <text>
        <r>
          <rPr>
            <sz val="11"/>
            <color rgb="FF00000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Colocar el número del objetivo</t>
        </r>
      </text>
    </comment>
  </commentList>
</comments>
</file>

<file path=xl/sharedStrings.xml><?xml version="1.0" encoding="utf-8"?>
<sst xmlns="http://schemas.openxmlformats.org/spreadsheetml/2006/main" count="958" uniqueCount="595">
  <si>
    <t>Ficha Perfil de Proyectos Plan de Acción  CVC 2024 - 2027</t>
  </si>
  <si>
    <t>Línea estratégica PGAR</t>
  </si>
  <si>
    <t>Gestión integral de cuencas para el mejoramiento de los servicios ecosistémicos</t>
  </si>
  <si>
    <t>Programa DNP</t>
  </si>
  <si>
    <t>3201 Fortalecimiento del desempeño ambiental de los sectores productivos</t>
  </si>
  <si>
    <t>Nombre de proyecto</t>
  </si>
  <si>
    <t>Objetivo proyecto</t>
  </si>
  <si>
    <t>Implementar acciones de restauración de coberturas boscosas y rehabilitación de suelos en conflicto por uso y manejo, en las cuencas prioritarias del Valle del Cauca.</t>
  </si>
  <si>
    <t>Meta proyecto</t>
  </si>
  <si>
    <t>Variables críticas</t>
  </si>
  <si>
    <t>Conflicto por uso del suelo (ha)</t>
  </si>
  <si>
    <t>Erosión (ha)</t>
  </si>
  <si>
    <t>Salinidad (ha)</t>
  </si>
  <si>
    <t>Pérdida de cobertura (ha)</t>
  </si>
  <si>
    <t>Componente</t>
  </si>
  <si>
    <t>Proyecto</t>
  </si>
  <si>
    <t>Producto</t>
  </si>
  <si>
    <t>Actividad</t>
  </si>
  <si>
    <t>Indicador IMG/Propio</t>
  </si>
  <si>
    <t>Unidad de Medida</t>
  </si>
  <si>
    <t>Meta
Total</t>
  </si>
  <si>
    <t>Meta
[Año 2024]</t>
  </si>
  <si>
    <t>Meta
[Año 2025]</t>
  </si>
  <si>
    <t>Meta
[Año 2026]</t>
  </si>
  <si>
    <t>Meta
[Año 2027]</t>
  </si>
  <si>
    <t>Subactividades</t>
  </si>
  <si>
    <t>Indicador subactividad</t>
  </si>
  <si>
    <t>Unidad de medida</t>
  </si>
  <si>
    <t>Costo
[Año 2024]</t>
  </si>
  <si>
    <t>Costo
[Año 2025]</t>
  </si>
  <si>
    <t>Costo
[Año 2026]</t>
  </si>
  <si>
    <t>Costo
[Año 2027]</t>
  </si>
  <si>
    <t>COSTO TOTAL (Costo estimado por Actividad)</t>
  </si>
  <si>
    <t>CUENCAS</t>
  </si>
  <si>
    <t>HERRAMIENTAS DE PLANIFICACIÓN</t>
  </si>
  <si>
    <t>P</t>
  </si>
  <si>
    <t>TALLERES</t>
  </si>
  <si>
    <t>V</t>
  </si>
  <si>
    <t>Amaime</t>
  </si>
  <si>
    <t>Anchicaya</t>
  </si>
  <si>
    <t>Arroyohondo</t>
  </si>
  <si>
    <t>Bahia Buenaventura</t>
  </si>
  <si>
    <t>Bahia Malaga</t>
  </si>
  <si>
    <t>Bajo San Juan</t>
  </si>
  <si>
    <t>Bugalagrande</t>
  </si>
  <si>
    <t>Cajambre</t>
  </si>
  <si>
    <t>Cali</t>
  </si>
  <si>
    <t>Calima</t>
  </si>
  <si>
    <t>Canaveral</t>
  </si>
  <si>
    <t>Catarina</t>
  </si>
  <si>
    <t>Chancos</t>
  </si>
  <si>
    <t>Claro</t>
  </si>
  <si>
    <t>Dagua</t>
  </si>
  <si>
    <t>Desbaratado</t>
  </si>
  <si>
    <t>El Cerrito</t>
  </si>
  <si>
    <t>Garrapatas</t>
  </si>
  <si>
    <t>Guabas</t>
  </si>
  <si>
    <t>Guachal (Bolo-Fraile)</t>
  </si>
  <si>
    <t>Guadalajara</t>
  </si>
  <si>
    <t>Jamundi</t>
  </si>
  <si>
    <t>La Paila</t>
  </si>
  <si>
    <t>La Vieja</t>
  </si>
  <si>
    <t>Las Canas</t>
  </si>
  <si>
    <t>Lili-Melendez</t>
  </si>
  <si>
    <t>Los Micos</t>
  </si>
  <si>
    <t>Mayorquin</t>
  </si>
  <si>
    <t>Mediacanoa</t>
  </si>
  <si>
    <t>Morales</t>
  </si>
  <si>
    <t>Mulalo</t>
  </si>
  <si>
    <t>Naya</t>
  </si>
  <si>
    <t>Obando</t>
  </si>
  <si>
    <t>Pescador</t>
  </si>
  <si>
    <t>Piedras</t>
  </si>
  <si>
    <t>Raposo</t>
  </si>
  <si>
    <t>Riofrio</t>
  </si>
  <si>
    <t>Rut</t>
  </si>
  <si>
    <t>Sabaletas</t>
  </si>
  <si>
    <t>San Pedro</t>
  </si>
  <si>
    <t>Sonso</t>
  </si>
  <si>
    <t>Timba</t>
  </si>
  <si>
    <t>Tulua</t>
  </si>
  <si>
    <t>Vijes</t>
  </si>
  <si>
    <t>Yotoco</t>
  </si>
  <si>
    <t>Yumbo</t>
  </si>
  <si>
    <t>Yurumangui</t>
  </si>
  <si>
    <t>POMCA</t>
  </si>
  <si>
    <t>PGAR</t>
  </si>
  <si>
    <t>POMIUAC</t>
  </si>
  <si>
    <t>ODS - Obj Desarr Sost.</t>
  </si>
  <si>
    <t>PND - Plan Nacional de Desarrollo</t>
  </si>
  <si>
    <t>PICC - Plan Integral del cambio climatico</t>
  </si>
  <si>
    <t>PMA- Planes de Manejo Áreas Protegidas</t>
  </si>
  <si>
    <t>Plan de Com. Etnicas</t>
  </si>
  <si>
    <t>Prog Reg Negoc. Verdes</t>
  </si>
  <si>
    <t>Licencia SARA BRUT</t>
  </si>
  <si>
    <t>DTS Reservas Nales</t>
  </si>
  <si>
    <t>Planes Mun Educ Amb</t>
  </si>
  <si>
    <t>Prog Turis Naturaleza</t>
  </si>
  <si>
    <t>PORH</t>
  </si>
  <si>
    <t>PGOF</t>
  </si>
  <si>
    <t>Plan M. Especies</t>
  </si>
  <si>
    <t>Planes Térmicas</t>
  </si>
  <si>
    <t>PMCAU - Plan Mejoram. Calidad Ambiental Urbana</t>
  </si>
  <si>
    <t>Plan Pervivencia Pblos. Indig.</t>
  </si>
  <si>
    <t>Plan Acc. Biodivers.</t>
  </si>
  <si>
    <t>Plan Acc. SIDAP</t>
  </si>
  <si>
    <t>Plan Género CVC</t>
  </si>
  <si>
    <t>OT</t>
  </si>
  <si>
    <t>Políticas</t>
  </si>
  <si>
    <t>Alcaldías</t>
  </si>
  <si>
    <t>Gobernación</t>
  </si>
  <si>
    <t>CCCN</t>
  </si>
  <si>
    <t>Comun. Indígenas</t>
  </si>
  <si>
    <t>Gremios</t>
  </si>
  <si>
    <t>Academia</t>
  </si>
  <si>
    <t>ONG</t>
  </si>
  <si>
    <t>LINEAMIENTOS DG</t>
  </si>
  <si>
    <t>Cobertura y uso sostenible del suelo</t>
  </si>
  <si>
    <t xml:space="preserve">
320103- Acciones de recuperación y rehabilitación de suelos degradados por intervenciones naturales o antrópicas</t>
  </si>
  <si>
    <t>3201004 - Servicio de asistencia técnica en el marco de la formulación e implementación de proyectos demostrativos para la reducción de impactos ambientales de la minería</t>
  </si>
  <si>
    <t>1. Implementar acciones de recuperación y rehabilitación de áreas afectadas por fenómenos naturales o actividades antrópicas</t>
  </si>
  <si>
    <t>Avance en la intervención en suelos degradados</t>
  </si>
  <si>
    <t>Porcentaje</t>
  </si>
  <si>
    <t>Implementación de acciones de recuperación y rehabilitación de áreas en proceso de erosión severa y muy severa</t>
  </si>
  <si>
    <t>Informes</t>
  </si>
  <si>
    <t>x</t>
  </si>
  <si>
    <t>2.4.1</t>
  </si>
  <si>
    <t>4
6
7</t>
  </si>
  <si>
    <t>Implementación de medidas de manejo para controlar procesos erosivos (ACP)</t>
  </si>
  <si>
    <t>Plántulas</t>
  </si>
  <si>
    <t>15.1.1</t>
  </si>
  <si>
    <t>5
11</t>
  </si>
  <si>
    <t>3201017-Documentos normativos para promover la gestión sostenible del suelo</t>
  </si>
  <si>
    <t>Implementación de acciones de reforestación y recuperación de recursos naturales (medida cautelar)</t>
  </si>
  <si>
    <t>Implementar acciones de recuperación, rehabilitación y restauración de suelos degradados por afectaciones quimicas</t>
  </si>
  <si>
    <t>3201027-Servicio de permisos y trámites ambientales</t>
  </si>
  <si>
    <t>Implementación de actividades necesarias para restablecer la vida, el paisaje y el cauce natural del río Dagua (AP 2010-00022)</t>
  </si>
  <si>
    <t>4
5</t>
  </si>
  <si>
    <t>Implementación de acciones para la recuperación de suelos y fuentes hídricas por pasivos ambientales</t>
  </si>
  <si>
    <r>
      <t xml:space="preserve">Subtotal </t>
    </r>
    <r>
      <rPr>
        <b/>
        <sz val="10"/>
        <color rgb="FFFF0000"/>
        <rFont val="Arial Narrow"/>
        <family val="2"/>
      </rPr>
      <t>Actividad</t>
    </r>
    <r>
      <rPr>
        <b/>
        <sz val="10"/>
        <color rgb="FF000000"/>
        <rFont val="Arial Narrow"/>
        <family val="2"/>
      </rPr>
      <t xml:space="preserve"> No. 1</t>
    </r>
  </si>
  <si>
    <t xml:space="preserve">          Subtotal Cobertura y uso sostenible del suelo</t>
  </si>
  <si>
    <t>Calidad ambiental urbana y rural</t>
  </si>
  <si>
    <t>320104 Seguimiento y control al desempeño ambiental de los sectores productivos</t>
  </si>
  <si>
    <t>3201002-Documentos de lineamientos técnicos para el fortalecimiento del desempeño ambiental de los sectores productivos</t>
  </si>
  <si>
    <t>Ejecutar Acciones de seguimiento y control en el territorio</t>
  </si>
  <si>
    <t>PROPIO</t>
  </si>
  <si>
    <t>Operativos de Control de emisiones atmosféricas por fuentes móviles</t>
  </si>
  <si>
    <t>Hectáreas (Has)</t>
  </si>
  <si>
    <t>15.4.2</t>
  </si>
  <si>
    <t>Seguimiento y control a actividades antropicas sin acto administrativo precedente (Incluye áreas de Estructura Ecológica Principal de la cuenca)</t>
  </si>
  <si>
    <t>3201009-Servicio de seguimiento y evaluación de los programas de recolección de residuos pos consumo</t>
  </si>
  <si>
    <t>Asesoría y apoyo en el seguimiento y consolidación de información de los compromisos ambientales en los instrumentos de planificación y en las normas ambientales (PGIRS, RUA, RESPEL,PRIO, Departamentos de Gestión Ambiental, entre otros)</t>
  </si>
  <si>
    <t>Realizar el seguimiento a las autorizaciones ambientales</t>
  </si>
  <si>
    <t>Autorizaciones ambientales con seguimiento</t>
  </si>
  <si>
    <t>Asesoría y apoyo en el seguimiento para la imposición de obligaciones y sanciones</t>
  </si>
  <si>
    <t>Seguimiento y control al cumplimiento de obligaciones a licencias ambientales</t>
  </si>
  <si>
    <t>Asesoría al otorgamiento y apoyo al seguimiento del uso y manejo de los recursos naturales</t>
  </si>
  <si>
    <t>43
44
56
136
187
190
197
207
223</t>
  </si>
  <si>
    <t>20
21</t>
  </si>
  <si>
    <t>1584
1585</t>
  </si>
  <si>
    <t>909
920</t>
  </si>
  <si>
    <t>857
859
863
864
865
885</t>
  </si>
  <si>
    <t>231
232
233
347
248
257
258</t>
  </si>
  <si>
    <t>33
34
35
36
37
38
39
40</t>
  </si>
  <si>
    <t>147
155
157
469
632
161
170
158
172
175
180
182
432
452
474
571
572
573
574
575
576
577
578
579
580
623
595
633
641
1922
648
649
651
652
659
661
156</t>
  </si>
  <si>
    <t>8
12
37</t>
  </si>
  <si>
    <t>1918
1926
1922</t>
  </si>
  <si>
    <t>91
123</t>
  </si>
  <si>
    <t>2093
2094
2095
2098
2103
2233
2244
2284
2285
2295
2337
2338
2340
2341
2417</t>
  </si>
  <si>
    <t>Resolver procesos sancionatorios ambientales</t>
  </si>
  <si>
    <t>Procesos Sancionatorios Ambientales Resueltos</t>
  </si>
  <si>
    <t>Imposición de medidas preventivas y sanciones</t>
  </si>
  <si>
    <t>15.1.1.</t>
  </si>
  <si>
    <t>3201022-Servicio sancionatorio ambiental</t>
  </si>
  <si>
    <t>Realizar el seguimiento a las metas de aprovechamiento de los Planes de Gestión Integral de Residuos Sólidos (PGIRS)</t>
  </si>
  <si>
    <t xml:space="preserve">Planes de Gestión Integral de Residuos Sólidos (PGIRS) con seguimiento a metas de aprovechamiento </t>
  </si>
  <si>
    <t>Seguimiento a los compromisos ambientales de los instrumentos de planificación de los entes territoriales (PGIRS, entre otros)</t>
  </si>
  <si>
    <t>187
859</t>
  </si>
  <si>
    <t>Subtotal Actividad No. 2</t>
  </si>
  <si>
    <t xml:space="preserve">          Subtotal Calidad ambiental urbana y rural</t>
  </si>
  <si>
    <t>31_03_2024</t>
  </si>
  <si>
    <t>Costo Total del proyecto</t>
  </si>
  <si>
    <t>Costo Total del proyecto sin proceso</t>
  </si>
  <si>
    <t>28_03_2024</t>
  </si>
  <si>
    <t>Costo  Total del proyecto</t>
  </si>
  <si>
    <t>26_03_2024</t>
  </si>
  <si>
    <t>Acciones</t>
  </si>
  <si>
    <t>Acreditaciones</t>
  </si>
  <si>
    <t>tua</t>
  </si>
  <si>
    <t>Actividades</t>
  </si>
  <si>
    <t>Actores</t>
  </si>
  <si>
    <t>Actores organizados</t>
  </si>
  <si>
    <t>Actos Administrativos</t>
  </si>
  <si>
    <t>Actuaciones</t>
  </si>
  <si>
    <t>Acuerdos</t>
  </si>
  <si>
    <t>Afiches</t>
  </si>
  <si>
    <t>Agendas</t>
  </si>
  <si>
    <t>Alevinos</t>
  </si>
  <si>
    <t>Alternativas</t>
  </si>
  <si>
    <t>Análisis</t>
  </si>
  <si>
    <t>Años</t>
  </si>
  <si>
    <t>Aplicaciones</t>
  </si>
  <si>
    <t>Aplicativos</t>
  </si>
  <si>
    <t>Aportes</t>
  </si>
  <si>
    <t>Árboles</t>
  </si>
  <si>
    <t>Archivos</t>
  </si>
  <si>
    <t>Áreas</t>
  </si>
  <si>
    <t>Áreas Naturales Protegidas (ANP)</t>
  </si>
  <si>
    <t>Asesorías</t>
  </si>
  <si>
    <t>Asociaciones</t>
  </si>
  <si>
    <t>Bancos</t>
  </si>
  <si>
    <t>Base de Datos</t>
  </si>
  <si>
    <t>Beneficios Educativos</t>
  </si>
  <si>
    <t>BEP/M$PIB-Barriles de petróleo millones de pesos de PIB departamental</t>
  </si>
  <si>
    <t>Bibliotecas</t>
  </si>
  <si>
    <t>Bienes</t>
  </si>
  <si>
    <t>Boletines</t>
  </si>
  <si>
    <t>Botaderos</t>
  </si>
  <si>
    <t>Brigadas</t>
  </si>
  <si>
    <t>Cadenas</t>
  </si>
  <si>
    <t>Campañas</t>
  </si>
  <si>
    <t>Campesinos</t>
  </si>
  <si>
    <t>Canales</t>
  </si>
  <si>
    <t>Canales de comercialización</t>
  </si>
  <si>
    <t>Capacitaciones</t>
  </si>
  <si>
    <t>Captaciones</t>
  </si>
  <si>
    <t>Caracterización y/o diagnóstico</t>
  </si>
  <si>
    <t>Cartillas</t>
  </si>
  <si>
    <t>CAVs</t>
  </si>
  <si>
    <t>Censos</t>
  </si>
  <si>
    <t>Centímetros Cúbicos (cm3)</t>
  </si>
  <si>
    <t>Centros</t>
  </si>
  <si>
    <t>Centros Certificados</t>
  </si>
  <si>
    <t>Centros de Documentación</t>
  </si>
  <si>
    <t>Centros poblados</t>
  </si>
  <si>
    <t>Certificaciones</t>
  </si>
  <si>
    <t>Ciclos</t>
  </si>
  <si>
    <t>Coberturas</t>
  </si>
  <si>
    <t>Códigos</t>
  </si>
  <si>
    <t>Colecciones</t>
  </si>
  <si>
    <t>Colectores</t>
  </si>
  <si>
    <t>Comités</t>
  </si>
  <si>
    <t>Comités Interinstitucionales de Educación Ambiental- CIDEAS</t>
  </si>
  <si>
    <t>Comunas</t>
  </si>
  <si>
    <t>Comunicados</t>
  </si>
  <si>
    <t>Comunidades</t>
  </si>
  <si>
    <t>Conceptos</t>
  </si>
  <si>
    <t>Concesiones</t>
  </si>
  <si>
    <t>Concursos</t>
  </si>
  <si>
    <t>Congresos</t>
  </si>
  <si>
    <t>Consejos</t>
  </si>
  <si>
    <t>Consejos de Cuenca</t>
  </si>
  <si>
    <t>Contaminantes</t>
  </si>
  <si>
    <t>Convenios</t>
  </si>
  <si>
    <t>Corporaciones (CAR)</t>
  </si>
  <si>
    <t>Corredores biológicos</t>
  </si>
  <si>
    <t>Corrientes</t>
  </si>
  <si>
    <t>Costo por tonelada ($/Ton)</t>
  </si>
  <si>
    <t>Cuadras</t>
  </si>
  <si>
    <t>Cuencas</t>
  </si>
  <si>
    <t>Cuerpos de agua</t>
  </si>
  <si>
    <t>Cultivos</t>
  </si>
  <si>
    <t>Cursos</t>
  </si>
  <si>
    <t>Declaratorias</t>
  </si>
  <si>
    <t>Denuncias</t>
  </si>
  <si>
    <t>Depósitos</t>
  </si>
  <si>
    <t>Diagnósticos</t>
  </si>
  <si>
    <t>Días</t>
  </si>
  <si>
    <t>Difusiones</t>
  </si>
  <si>
    <t>Dirección Ambiental Regional</t>
  </si>
  <si>
    <t>Discos compactos (CD)</t>
  </si>
  <si>
    <t>Diseños</t>
  </si>
  <si>
    <t>Distritos</t>
  </si>
  <si>
    <t>Docentes</t>
  </si>
  <si>
    <t>Documentales</t>
  </si>
  <si>
    <t>Documentos</t>
  </si>
  <si>
    <t>Dólares (US $)</t>
  </si>
  <si>
    <t>Ecoparques</t>
  </si>
  <si>
    <t>Ecorregiones</t>
  </si>
  <si>
    <t>Ediciones</t>
  </si>
  <si>
    <t>Ejemplares</t>
  </si>
  <si>
    <t>Embalses</t>
  </si>
  <si>
    <t>Empresas</t>
  </si>
  <si>
    <t>Encuentros</t>
  </si>
  <si>
    <t>Entes Territoriales</t>
  </si>
  <si>
    <t>Entidades</t>
  </si>
  <si>
    <t>Equipos</t>
  </si>
  <si>
    <t>Escenarios</t>
  </si>
  <si>
    <t>Escuelas</t>
  </si>
  <si>
    <t>Especies</t>
  </si>
  <si>
    <t>Especies Amenazadas</t>
  </si>
  <si>
    <t>Especies Caracterizadas</t>
  </si>
  <si>
    <t>Especies Monitoreadas</t>
  </si>
  <si>
    <t>Establecimientos</t>
  </si>
  <si>
    <t>Estaciones</t>
  </si>
  <si>
    <t>Estaciones en operación</t>
  </si>
  <si>
    <t>Estrategias</t>
  </si>
  <si>
    <t>Estructuras</t>
  </si>
  <si>
    <t>Estudios</t>
  </si>
  <si>
    <t>Evaluaciones</t>
  </si>
  <si>
    <t>Eventos</t>
  </si>
  <si>
    <t>Expedientes</t>
  </si>
  <si>
    <t>Experiencias</t>
  </si>
  <si>
    <t>Explotaciones</t>
  </si>
  <si>
    <t>Facturas</t>
  </si>
  <si>
    <t>Familias</t>
  </si>
  <si>
    <t>Fases</t>
  </si>
  <si>
    <t>Ferias</t>
  </si>
  <si>
    <t>Fichas</t>
  </si>
  <si>
    <t>Formulaciones</t>
  </si>
  <si>
    <t>Fuentes</t>
  </si>
  <si>
    <t>Funcionarios</t>
  </si>
  <si>
    <t>Generadores</t>
  </si>
  <si>
    <t>Gestiones</t>
  </si>
  <si>
    <t>Giras</t>
  </si>
  <si>
    <t>Global</t>
  </si>
  <si>
    <t>Granjas</t>
  </si>
  <si>
    <t>Grupos</t>
  </si>
  <si>
    <t>Guías</t>
  </si>
  <si>
    <t>Habitantes</t>
  </si>
  <si>
    <t>Herramientas</t>
  </si>
  <si>
    <t>Horas</t>
  </si>
  <si>
    <t>Horas/Hombre</t>
  </si>
  <si>
    <t>Huertos</t>
  </si>
  <si>
    <t>Humedales</t>
  </si>
  <si>
    <t>Imágenes</t>
  </si>
  <si>
    <t>Imágenes Satelitales</t>
  </si>
  <si>
    <t>Implementación</t>
  </si>
  <si>
    <t>Indicadores</t>
  </si>
  <si>
    <t>Índices</t>
  </si>
  <si>
    <t>Industrias</t>
  </si>
  <si>
    <t>Infracciones</t>
  </si>
  <si>
    <t>Iniciativas</t>
  </si>
  <si>
    <t>Instituciones</t>
  </si>
  <si>
    <t>Instrumentos</t>
  </si>
  <si>
    <t>Interventorías</t>
  </si>
  <si>
    <t>Inventarios</t>
  </si>
  <si>
    <t>Investigaciones</t>
  </si>
  <si>
    <t>Jagüeyes</t>
  </si>
  <si>
    <t>Jornadas</t>
  </si>
  <si>
    <t>Juegos</t>
  </si>
  <si>
    <t>Kilogramos (Kg.)</t>
  </si>
  <si>
    <t>Kilómetros  (Km.)</t>
  </si>
  <si>
    <t>Kilómetros Cuadrados (Km2)</t>
  </si>
  <si>
    <t>Lagos</t>
  </si>
  <si>
    <t>Licencias</t>
  </si>
  <si>
    <t>Ligas</t>
  </si>
  <si>
    <t>Litros</t>
  </si>
  <si>
    <t>Litros/seg.</t>
  </si>
  <si>
    <t>Localidades</t>
  </si>
  <si>
    <t>M3/año</t>
  </si>
  <si>
    <t>M3/seg.</t>
  </si>
  <si>
    <t>Manuales</t>
  </si>
  <si>
    <t>Mapas</t>
  </si>
  <si>
    <t>Mataderos</t>
  </si>
  <si>
    <t>Matrices</t>
  </si>
  <si>
    <t>Mecanismos</t>
  </si>
  <si>
    <t>Medios</t>
  </si>
  <si>
    <t>Mensajes</t>
  </si>
  <si>
    <t>Mes/Hombre</t>
  </si>
  <si>
    <t>Mesas</t>
  </si>
  <si>
    <t>Meses</t>
  </si>
  <si>
    <t>Metadatos</t>
  </si>
  <si>
    <t>Metodologías</t>
  </si>
  <si>
    <t>Metros</t>
  </si>
  <si>
    <t>Metros cuadrados (M2)</t>
  </si>
  <si>
    <t>Metros cúbicos (M3)</t>
  </si>
  <si>
    <t>Microcuencas</t>
  </si>
  <si>
    <t>Microgramos por metro cúbico</t>
  </si>
  <si>
    <t>Mililitros</t>
  </si>
  <si>
    <t>Millones de M3</t>
  </si>
  <si>
    <t>Minas</t>
  </si>
  <si>
    <t>Minicentros</t>
  </si>
  <si>
    <t>Minidistritos</t>
  </si>
  <si>
    <t>Misiones</t>
  </si>
  <si>
    <t>Modelos</t>
  </si>
  <si>
    <t>Módulos</t>
  </si>
  <si>
    <t>Monitoreos</t>
  </si>
  <si>
    <t>Muestras</t>
  </si>
  <si>
    <t>Muestreos</t>
  </si>
  <si>
    <t>Municipios</t>
  </si>
  <si>
    <t>Museos</t>
  </si>
  <si>
    <t>Negocios</t>
  </si>
  <si>
    <t>Neutralizaciones</t>
  </si>
  <si>
    <t>Nodos</t>
  </si>
  <si>
    <t>Normas</t>
  </si>
  <si>
    <t>Núcleos</t>
  </si>
  <si>
    <t>Número</t>
  </si>
  <si>
    <t>Obras</t>
  </si>
  <si>
    <t>Obras Hidráulicas</t>
  </si>
  <si>
    <t>Observatorios</t>
  </si>
  <si>
    <t>Oficina Provincial</t>
  </si>
  <si>
    <t>Oficinas</t>
  </si>
  <si>
    <t>Operativos</t>
  </si>
  <si>
    <t>Optimizaciones</t>
  </si>
  <si>
    <t>Ordenamientos  Forestales</t>
  </si>
  <si>
    <t>Organizaciones</t>
  </si>
  <si>
    <t>Parámetros</t>
  </si>
  <si>
    <t>Parcelas</t>
  </si>
  <si>
    <t>Parques</t>
  </si>
  <si>
    <t>Perfiles</t>
  </si>
  <si>
    <t>Periódicos</t>
  </si>
  <si>
    <t>Permisos</t>
  </si>
  <si>
    <t>Personas</t>
  </si>
  <si>
    <t>Pesos ($)</t>
  </si>
  <si>
    <t>Piezas comunicacionales</t>
  </si>
  <si>
    <t>Piezómetros</t>
  </si>
  <si>
    <t>PIGAE</t>
  </si>
  <si>
    <t>Pisos</t>
  </si>
  <si>
    <t>Planes</t>
  </si>
  <si>
    <t>Planes de Gestión Ambiental Regional (PGAR)</t>
  </si>
  <si>
    <t>Planes de Gestión Integral de Residuos Sólidos (PGIRS)</t>
  </si>
  <si>
    <t>Planes de Manejo Ambiental (PMA)</t>
  </si>
  <si>
    <t>Planes de Manejo y Ordenamiento del Recurso Hídrico (PMORH)</t>
  </si>
  <si>
    <t>Planes de Ordenamiento Territoriales (EOT-PBOT-POT)</t>
  </si>
  <si>
    <t>Planes de Ordenamiento y Manejo de Cuenca-POMCA</t>
  </si>
  <si>
    <t>Planes de Saneamiento y Manejo de Vertimientos -PSMV</t>
  </si>
  <si>
    <t>Plantas</t>
  </si>
  <si>
    <t>Plantas de Tratamiento</t>
  </si>
  <si>
    <t>Plantas de Tratamiento de Aguas Residuales - PTAR</t>
  </si>
  <si>
    <t>Plegables</t>
  </si>
  <si>
    <t>Poblaciones</t>
  </si>
  <si>
    <t>Porcentaje de Carga de contaminante reducida para Demanda Bioquímica de Oxígeno -DBO</t>
  </si>
  <si>
    <t>Porcentaje de Carga de contaminante reducida para Sólidos Suspendidos Totales -SST</t>
  </si>
  <si>
    <t>Porcentaje de Cuenca</t>
  </si>
  <si>
    <t>Porcentaje de Pesos ($)</t>
  </si>
  <si>
    <t>Porcentaje Promedio</t>
  </si>
  <si>
    <t>Porcentajes</t>
  </si>
  <si>
    <t>Portafolios y Proyectos</t>
  </si>
  <si>
    <t>Predios</t>
  </si>
  <si>
    <t>Presentación</t>
  </si>
  <si>
    <t>Procesos</t>
  </si>
  <si>
    <t>Productores</t>
  </si>
  <si>
    <t>Productos</t>
  </si>
  <si>
    <t>Programas</t>
  </si>
  <si>
    <t>Programas ambientales escolares -PRAES</t>
  </si>
  <si>
    <t>Programas de conservación formulados y en ejecución de especies amenazadas de flora y fauna</t>
  </si>
  <si>
    <t>Promociones</t>
  </si>
  <si>
    <t>Promotores</t>
  </si>
  <si>
    <t>Propuestas</t>
  </si>
  <si>
    <t>Protocolos</t>
  </si>
  <si>
    <t>Proyectos</t>
  </si>
  <si>
    <t>Proyectos comunitarios o ciudadanos de educación ambiental - PROCEDAS</t>
  </si>
  <si>
    <t>Publicaciones</t>
  </si>
  <si>
    <t>Puntos</t>
  </si>
  <si>
    <t>Quejas</t>
  </si>
  <si>
    <t>Recursos</t>
  </si>
  <si>
    <t>Red LAN</t>
  </si>
  <si>
    <t>Redes</t>
  </si>
  <si>
    <t>Redes de Monitoreo</t>
  </si>
  <si>
    <t>Registros</t>
  </si>
  <si>
    <t>Reglamentaciones</t>
  </si>
  <si>
    <t>Repoblamiento</t>
  </si>
  <si>
    <t>Reportes</t>
  </si>
  <si>
    <t>Requerimientos</t>
  </si>
  <si>
    <t>Reservas o Distrito declarado</t>
  </si>
  <si>
    <t>Resmas</t>
  </si>
  <si>
    <t>Resolución</t>
  </si>
  <si>
    <t>Retenes</t>
  </si>
  <si>
    <t>Reubicadores</t>
  </si>
  <si>
    <t>Revistas</t>
  </si>
  <si>
    <t>Rondas</t>
  </si>
  <si>
    <t>Rutas</t>
  </si>
  <si>
    <t>Sancionatorios</t>
  </si>
  <si>
    <t>Sectores</t>
  </si>
  <si>
    <t>Sectores Productivos</t>
  </si>
  <si>
    <t>Sedes</t>
  </si>
  <si>
    <t>Separatas</t>
  </si>
  <si>
    <t>Series</t>
  </si>
  <si>
    <t>Servicios</t>
  </si>
  <si>
    <t>Simulaciones</t>
  </si>
  <si>
    <t>Sistema de Información de Gestión Ambiental Municipal-SIGAM</t>
  </si>
  <si>
    <t>Sistema de Información Geográfico -SIG</t>
  </si>
  <si>
    <t>Sistema Regional de Áreas Protegidas- SIRAP</t>
  </si>
  <si>
    <t>Sistemas</t>
  </si>
  <si>
    <t>Sistemas Colectivos de Abastecimiento de Agua</t>
  </si>
  <si>
    <t>Sistemas de Gestión de Calidad</t>
  </si>
  <si>
    <t>Sistemas de Tratamiento de Aguas Residuales Domésticas -STARD</t>
  </si>
  <si>
    <t>Sistematizaciones</t>
  </si>
  <si>
    <t>Socializaciones</t>
  </si>
  <si>
    <t>Software</t>
  </si>
  <si>
    <t>Solicitudes</t>
  </si>
  <si>
    <t>Soluciones</t>
  </si>
  <si>
    <t>Subsectores</t>
  </si>
  <si>
    <t>Talleres</t>
  </si>
  <si>
    <t>Técnicas</t>
  </si>
  <si>
    <t>Técnicos</t>
  </si>
  <si>
    <t>Textos</t>
  </si>
  <si>
    <t>Tiempo en días hábiles</t>
  </si>
  <si>
    <t>Ton/año DBO</t>
  </si>
  <si>
    <t>Ton/año SST</t>
  </si>
  <si>
    <t>Tonelada/Mes</t>
  </si>
  <si>
    <t>Toneladas (Ton)</t>
  </si>
  <si>
    <t>Toneladas de DBO</t>
  </si>
  <si>
    <t>Toneladas de SST</t>
  </si>
  <si>
    <t>Trabajo</t>
  </si>
  <si>
    <t>Tramites</t>
  </si>
  <si>
    <t>Unidades</t>
  </si>
  <si>
    <t>Unidades Mineras</t>
  </si>
  <si>
    <t>Usuarios</t>
  </si>
  <si>
    <t>Vallas y avisos</t>
  </si>
  <si>
    <t>Vehículos</t>
  </si>
  <si>
    <t>Ventanillas</t>
  </si>
  <si>
    <t>Veredas</t>
  </si>
  <si>
    <t>Visitantes</t>
  </si>
  <si>
    <t>Visitas</t>
  </si>
  <si>
    <t>Zonas</t>
  </si>
  <si>
    <t>Zonas de Amortiguamiento (ZA)</t>
  </si>
  <si>
    <t>Zonas de Recarga</t>
  </si>
  <si>
    <t>Zonas Verdes</t>
  </si>
  <si>
    <t>Zoocriaderos</t>
  </si>
  <si>
    <t>.</t>
  </si>
  <si>
    <t>Tenga en cuenta:</t>
  </si>
  <si>
    <t>Diligencie los campos como se le indique</t>
  </si>
  <si>
    <t>Solo registre en las celdas en blanco</t>
  </si>
  <si>
    <t>No modifique convenciones, etiquetas, validacion de datos, ni FORMULAS</t>
  </si>
  <si>
    <t>No combine celdas</t>
  </si>
  <si>
    <t>Etiquete la hoja del proyecto con un nombre corto que identifique el proyecto</t>
  </si>
  <si>
    <t>Para agregar más subactividades, inserte filas dendro de los rangos, no al principio ni al final</t>
  </si>
  <si>
    <t>Cuenta con 5 rangos para actividades, si requiere registrar mas, haga lo siguiente:</t>
  </si>
  <si>
    <t>Seleccione las filas completas desde la 55 a la 65</t>
  </si>
  <si>
    <t>Copie</t>
  </si>
  <si>
    <t>Luego, seleccione unicamente la fila 55</t>
  </si>
  <si>
    <t>Finalmente, inserte las celdas copiadas desde el menú contextual al dar clic en el mause</t>
  </si>
  <si>
    <t>Use los agrupadores bajo la barra de fórmulas para mostrar/ocultar columnas  (+ / -)</t>
  </si>
  <si>
    <t>Componente PGAR</t>
  </si>
  <si>
    <t>Unidad de Medida de la Actividad</t>
  </si>
  <si>
    <t>Indicador de Producto</t>
  </si>
  <si>
    <t>Meta Total</t>
  </si>
  <si>
    <t>Indicador de la Actividad
(IMG/Propio)</t>
  </si>
  <si>
    <t>Tipo Subactividad (P = es proceso)</t>
  </si>
  <si>
    <t>Contador comunidades</t>
  </si>
  <si>
    <t>Variable crítica</t>
  </si>
  <si>
    <t>DAR</t>
  </si>
  <si>
    <t>Obsevaciones</t>
  </si>
  <si>
    <t>Subtotal_Actividad</t>
  </si>
  <si>
    <t>Total proyecto</t>
  </si>
  <si>
    <t>SubTotal Procesos</t>
  </si>
  <si>
    <t>SubTotal Intervención</t>
  </si>
  <si>
    <t>I</t>
  </si>
  <si>
    <t>1 Amenaza por representatividad de ecosistemas</t>
  </si>
  <si>
    <t>ID</t>
  </si>
  <si>
    <t>INSTRUMENTO</t>
  </si>
  <si>
    <t>2 Carga contaminante (DBO + SST+ICOMO)</t>
  </si>
  <si>
    <t>1. POLÍTICA NACIONAL PARA CONSOLIDAR EL SISTEMA DE CIUDADES EN COLOMBIA. (CONPES 3819 DE 2014)</t>
  </si>
  <si>
    <t>3 Conductividad. Unidad A del acuifero Valle del Cauca</t>
  </si>
  <si>
    <t>2. POLÍTICA NACIONAL DEL OCÉANO Y DE LOS ESPACIOS COSTEROS PNOEC 2016 - 2030 (V. 2017)</t>
  </si>
  <si>
    <t>4 Conflicto por uso del suelo+Deforestación + Erosión</t>
  </si>
  <si>
    <t>3. POLÍTICA NACIONAL DE PRODUCCIÓN MÁS LIMPIA. (1997)</t>
  </si>
  <si>
    <t>5 Déficit  de cobertura de ecosistemas  / Deforestación</t>
  </si>
  <si>
    <t>4. PLAN DE ACCIÓN DE LA POLÍTICA NACIONAL PARA LA GESTIÓN DEL RIESGO DE DESASTRES. (2012)</t>
  </si>
  <si>
    <t>6 Emisiones a la atmósfera / olores</t>
  </si>
  <si>
    <t>5. POLITICA NACIONAL DEL ESPACIO PUBLICO. (CONPES 3718 DE 2012)</t>
  </si>
  <si>
    <t>7 Impacto aprovechamiento residuos peligrosos / eliminación de equipos/  PCBs</t>
  </si>
  <si>
    <t>6. POLÍTICA NACIONAL PARA LA GESTIÓN INTEGRAL DE RESIDUOS SÓLIDOS. (2016)</t>
  </si>
  <si>
    <t>8 Impacto aprovechamiento de  residuos sólidos ordinarios</t>
  </si>
  <si>
    <t>7. POLÍTICA DE PREVENCIÓN Y CONTROL DE LA CONTAMINACIÓN DEL AIRE. (2010)</t>
  </si>
  <si>
    <t>9 Indice de gestión del riesgo  ajustado porcapacidades </t>
  </si>
  <si>
    <t>8. POLÍTICA PARA EL MEJORAMIENTO DE LA CALIDAD DEL AIRE. (CONPES 3943 DE 2018)</t>
  </si>
  <si>
    <t>10 Índice de uso de agua  de fuentes superficiales / Subterráneas</t>
  </si>
  <si>
    <t>9. POLÍTICA NACIONAL PARA EL CONTROL DE LA DEFORESTACIÓN Y LA GESTIÓN SOSTENIBLE DE LOS BOSQUES. (2020)</t>
  </si>
  <si>
    <t>11 Ocupación inadecuada del territorio</t>
  </si>
  <si>
    <t>10. POLÍTICA AMBIENTAL PARA LA CADENA PRODUCTIVA DE CARBÓN (PACC), (SUBTERRÁNEA Y A CIELO ABIERTO), CARGUE, DESCARGUE, ALMACENAMIENTO Y TRANSPORTE DE CARBÓN (PACC). (2017)</t>
  </si>
  <si>
    <t>12 Presencia de especies amenazadas</t>
  </si>
  <si>
    <t>11. POLÍTICA NACIONAL DE PROTECCIÓN Y BIENESTAR ANIMAL. (2022)</t>
  </si>
  <si>
    <t>13 Quejas por ruido</t>
  </si>
  <si>
    <t>12. POLÍTICA NACIONAL DE CAMBIO CLIMÁTICO. (2016)</t>
  </si>
  <si>
    <t>14 Salinidad + erosión</t>
  </si>
  <si>
    <t>13. POLÍTICA NACIONAL GESTIÓN INTEGRAL DE RESIDUOS DE APARATOS ELÉCTRICOS Y ELECTRÓNICOS. (2017)</t>
  </si>
  <si>
    <t>15 Porcentaje de elementos naturales en el espacio público</t>
  </si>
  <si>
    <t>14. POLÍTICA PARA LA GESTIÓN SOSTENIBLE DEL SUELO. (2016)</t>
  </si>
  <si>
    <t>15. POLÍTICA NACIONAL PARA LA GESTIÓN INTEGRAL DEL RECURSO HÍDRICO. (2010)</t>
  </si>
  <si>
    <t>16. POLÍTICA INTEGRAL PARA EL DESARROLLO DE LA PESCA SOSTENIBLE EN COLOMBIA. (2015)</t>
  </si>
  <si>
    <t>Comunidades Negras</t>
  </si>
  <si>
    <t>17. POLÍTICA NACIONAL PARA LA GESTIÓN INTEGRAL DE LA BIODIVERSIDAD Y SUS SERVICIOS ECOSISTÉMICOS (PNAGIBSE) (2012)</t>
  </si>
  <si>
    <t>Com Indígenas Aciva - Orivac</t>
  </si>
  <si>
    <t>18. POLÍTICA DE TURISMO SOSTENIBLE: UNIDOS POR LA NATURALEZA (2021)</t>
  </si>
  <si>
    <t>Com Indígenas Kowondev</t>
  </si>
  <si>
    <t>19. POLÍTICA AMBIENTAL URBANA. (2022)</t>
  </si>
  <si>
    <t>Com Indígenas Nassa</t>
  </si>
  <si>
    <t>20. POLÍTICA AMBIENTAL PARA LA GESTIÓN INTEGRAL DE RESIDUOS PELIGROSOS. (2022)</t>
  </si>
  <si>
    <t>21. POLÍTICA DE PRODUCCIÓN Y CONSUMO SOSTENIBLE. (2010)</t>
  </si>
  <si>
    <t>22. POLÍTICA NACIONAL PARA HUMEDALES INTERIORES DE COLOMBIA. (2001)</t>
  </si>
  <si>
    <t>23. POLÍTICA NACIONAL DE EDUCACIÓN AMBIENTAL SINA. (2022)</t>
  </si>
  <si>
    <t>Sentencias</t>
  </si>
  <si>
    <t>S</t>
  </si>
  <si>
    <t>Sínteses Alto</t>
  </si>
  <si>
    <t>A</t>
  </si>
  <si>
    <t>Síntesis Medio</t>
  </si>
  <si>
    <t>M</t>
  </si>
  <si>
    <t>Acuerdo CP</t>
  </si>
  <si>
    <t>C</t>
  </si>
  <si>
    <t>Normatividad</t>
  </si>
  <si>
    <t>N</t>
  </si>
  <si>
    <t>Insumo donde se capta la información inicial de los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</si>
</sst>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0&quot; &quot;;&quot;- &quot;;&quot; &quot;@"/>
  </numFmts>
  <fonts count="25">
    <font>
      <sz val="11"/>
      <color rgb="FF000000"/>
      <name val="Arial"/>
      <family val="2"/>
    </font>
    <font>
      <sz val="10"/>
      <color rgb="FF000000"/>
      <name val="Arial Narrow"/>
      <family val="2"/>
    </font>
    <font>
      <b/>
      <sz val="14"/>
      <color rgb="FF000000"/>
      <name val="Arial Narrow"/>
      <family val="2"/>
    </font>
    <font>
      <sz val="10"/>
      <color rgb="FFFFFFFF"/>
      <name val="Arial Narrow"/>
      <family val="2"/>
    </font>
    <font>
      <sz val="11"/>
      <color rgb="FF000000"/>
      <name val="Arial11"/>
    </font>
    <font>
      <b/>
      <sz val="10"/>
      <color rgb="FF000000"/>
      <name val="Arial Narrow"/>
      <family val="2"/>
    </font>
    <font>
      <b/>
      <sz val="10"/>
      <color rgb="FF003E6C"/>
      <name val="Arial Narrow"/>
      <family val="2"/>
    </font>
    <font>
      <sz val="10"/>
      <color rgb="FF00A65D"/>
      <name val="Arial Narrow"/>
      <family val="2"/>
    </font>
    <font>
      <b/>
      <i/>
      <sz val="10"/>
      <color rgb="FF000000"/>
      <name val="Arial Narrow"/>
      <family val="2"/>
    </font>
    <font>
      <sz val="11"/>
      <color rgb="FF000000"/>
      <name val="Arial Narrow"/>
      <family val="2"/>
    </font>
    <font>
      <b/>
      <sz val="11"/>
      <color rgb="FF000000"/>
      <name val="Arial Narrow"/>
      <family val="2"/>
    </font>
    <font>
      <sz val="11"/>
      <color rgb="FFFFFFFF"/>
      <name val="Arial Narrow"/>
      <family val="2"/>
    </font>
    <font>
      <b/>
      <sz val="9"/>
      <color rgb="FF000000"/>
      <name val="Arial"/>
      <family val="2"/>
    </font>
    <font>
      <sz val="9"/>
      <color rgb="FF000000"/>
      <name val="Arial"/>
      <family val="2"/>
    </font>
    <font>
      <sz val="9"/>
      <color rgb="FFFF0000"/>
      <name val="Arial"/>
      <family val="2"/>
    </font>
    <font>
      <b/>
      <sz val="10"/>
      <color rgb="FFFF0000"/>
      <name val="Arial Narrow"/>
      <family val="2"/>
    </font>
    <font>
      <sz val="10"/>
      <name val="Arial Narrow"/>
      <family val="2"/>
    </font>
    <font>
      <b/>
      <sz val="16"/>
      <color rgb="FF000000"/>
      <name val="Arial Narrow"/>
      <family val="2"/>
    </font>
    <font>
      <sz val="16"/>
      <color rgb="FF000000"/>
      <name val="Arial Narrow"/>
      <family val="2"/>
    </font>
    <font>
      <b/>
      <sz val="10"/>
      <name val="Arial Narrow"/>
      <family val="2"/>
    </font>
    <font>
      <b/>
      <sz val="10"/>
      <color theme="0"/>
      <name val="Arial Narrow"/>
      <family val="2"/>
    </font>
    <font>
      <sz val="11"/>
      <color rgb="FF000000"/>
      <name val="Arial"/>
      <family val="2"/>
    </font>
    <font>
      <b/>
      <u/>
      <sz val="11"/>
      <color rgb="FF000000"/>
      <name val="Arial"/>
      <family val="2"/>
    </font>
    <font>
      <b/>
      <sz val="11"/>
      <name val="Calibri"/>
      <family val="2"/>
    </font>
    <font>
      <sz val="10"/>
      <name val="Calibri"/>
      <family val="2"/>
    </font>
  </fonts>
  <fills count="54">
    <fill>
      <patternFill patternType="none"/>
    </fill>
    <fill>
      <patternFill patternType="gray125"/>
    </fill>
    <fill>
      <patternFill patternType="solid">
        <fgColor rgb="FFF7CAAC"/>
        <bgColor rgb="FFF7CAAC"/>
      </patternFill>
    </fill>
    <fill>
      <patternFill patternType="solid">
        <fgColor rgb="FF2F75B8"/>
        <bgColor rgb="FF2F75B8"/>
      </patternFill>
    </fill>
    <fill>
      <patternFill patternType="solid">
        <fgColor rgb="FFDEEAF6"/>
        <bgColor rgb="FFDEEAF6"/>
      </patternFill>
    </fill>
    <fill>
      <patternFill patternType="solid">
        <fgColor rgb="FFAC5B08"/>
        <bgColor rgb="FFAC5B08"/>
      </patternFill>
    </fill>
    <fill>
      <patternFill patternType="solid">
        <fgColor rgb="FF548135"/>
        <bgColor rgb="FF548135"/>
      </patternFill>
    </fill>
    <fill>
      <patternFill patternType="solid">
        <fgColor rgb="FF295128"/>
        <bgColor rgb="FF295128"/>
      </patternFill>
    </fill>
    <fill>
      <patternFill patternType="solid">
        <fgColor rgb="FFEC7D0A"/>
        <bgColor rgb="FFEC7D0A"/>
      </patternFill>
    </fill>
    <fill>
      <patternFill patternType="solid">
        <fgColor rgb="FFFFC000"/>
        <bgColor rgb="FFFFC000"/>
      </patternFill>
    </fill>
    <fill>
      <patternFill patternType="solid">
        <fgColor rgb="FF214334"/>
        <bgColor rgb="FF214334"/>
      </patternFill>
    </fill>
    <fill>
      <patternFill patternType="solid">
        <fgColor rgb="FF7B7B7B"/>
        <bgColor rgb="FF7B7B7B"/>
      </patternFill>
    </fill>
    <fill>
      <patternFill patternType="solid">
        <fgColor rgb="FF2874B9"/>
        <bgColor rgb="FF2874B9"/>
      </patternFill>
    </fill>
    <fill>
      <patternFill patternType="solid">
        <fgColor rgb="FFFBE4D5"/>
        <bgColor rgb="FFFBE4D5"/>
      </patternFill>
    </fill>
    <fill>
      <patternFill patternType="solid">
        <fgColor rgb="FFFDF1D0"/>
        <bgColor rgb="FFFDF1D0"/>
      </patternFill>
    </fill>
    <fill>
      <patternFill patternType="solid">
        <fgColor rgb="FF7F7F7F"/>
        <bgColor rgb="FF7F7F7F"/>
      </patternFill>
    </fill>
    <fill>
      <patternFill patternType="solid">
        <fgColor rgb="FFEDEDED"/>
        <bgColor rgb="FFEDEDED"/>
      </patternFill>
    </fill>
    <fill>
      <patternFill patternType="solid">
        <fgColor rgb="FF9DC3E6"/>
        <bgColor rgb="FF9DC3E6"/>
      </patternFill>
    </fill>
    <fill>
      <patternFill patternType="solid">
        <fgColor rgb="FFE2EFD9"/>
        <bgColor rgb="FFE2EFD9"/>
      </patternFill>
    </fill>
    <fill>
      <patternFill patternType="solid">
        <fgColor rgb="FFC5E0B3"/>
        <bgColor rgb="FFC5E0B3"/>
      </patternFill>
    </fill>
    <fill>
      <patternFill patternType="solid">
        <fgColor rgb="FF7BA2DC"/>
        <bgColor rgb="FF7BA2DC"/>
      </patternFill>
    </fill>
    <fill>
      <patternFill patternType="solid">
        <fgColor rgb="FFBDD6EE"/>
        <bgColor rgb="FFBDD6EE"/>
      </patternFill>
    </fill>
    <fill>
      <patternFill patternType="solid">
        <fgColor rgb="FFA9D18E"/>
        <bgColor rgb="FFA9D18E"/>
      </patternFill>
    </fill>
    <fill>
      <patternFill patternType="solid">
        <fgColor rgb="FFF9CAAF"/>
        <bgColor rgb="FFF9CAAF"/>
      </patternFill>
    </fill>
    <fill>
      <patternFill patternType="solid">
        <fgColor rgb="FFFF0000"/>
        <bgColor rgb="FFFF0000"/>
      </patternFill>
    </fill>
    <fill>
      <patternFill patternType="solid">
        <fgColor rgb="FF6E259C"/>
        <bgColor rgb="FF6E259C"/>
      </patternFill>
    </fill>
    <fill>
      <patternFill patternType="solid">
        <fgColor rgb="FFA8D08D"/>
        <bgColor rgb="FFA8D08D"/>
      </patternFill>
    </fill>
    <fill>
      <patternFill patternType="solid">
        <fgColor rgb="FFFF0000"/>
        <bgColor rgb="FF2F75B8"/>
      </patternFill>
    </fill>
    <fill>
      <patternFill patternType="solid">
        <fgColor rgb="FFFF0000"/>
        <bgColor rgb="FFDEEAF6"/>
      </patternFill>
    </fill>
    <fill>
      <patternFill patternType="solid">
        <fgColor theme="0"/>
        <bgColor rgb="FF2F75B8"/>
      </patternFill>
    </fill>
    <fill>
      <patternFill patternType="solid">
        <fgColor theme="0"/>
        <bgColor rgb="FFDEEAF6"/>
      </patternFill>
    </fill>
    <fill>
      <patternFill patternType="solid">
        <fgColor theme="0"/>
        <bgColor indexed="64"/>
      </patternFill>
    </fill>
    <fill>
      <patternFill patternType="solid">
        <fgColor theme="5"/>
        <bgColor rgb="FF548135"/>
      </patternFill>
    </fill>
    <fill>
      <patternFill patternType="solid">
        <fgColor rgb="FF00B050"/>
        <bgColor indexed="64"/>
      </patternFill>
    </fill>
    <fill>
      <patternFill patternType="solid">
        <fgColor theme="2" tint="-0.499984740745262"/>
        <bgColor rgb="FF2F75B8"/>
      </patternFill>
    </fill>
    <fill>
      <patternFill patternType="solid">
        <fgColor theme="0" tint="-0.14999847407452621"/>
        <bgColor indexed="64"/>
      </patternFill>
    </fill>
    <fill>
      <patternFill patternType="solid">
        <fgColor theme="7"/>
        <bgColor rgb="FFFFC000"/>
      </patternFill>
    </fill>
    <fill>
      <patternFill patternType="solid">
        <fgColor theme="7"/>
        <bgColor indexed="64"/>
      </patternFill>
    </fill>
    <fill>
      <patternFill patternType="solid">
        <fgColor theme="7"/>
        <bgColor rgb="FFDEEAF6"/>
      </patternFill>
    </fill>
    <fill>
      <patternFill patternType="solid">
        <fgColor theme="7" tint="0.39997558519241921"/>
        <bgColor indexed="64"/>
      </patternFill>
    </fill>
    <fill>
      <patternFill patternType="solid">
        <fgColor rgb="FFFFFFFF"/>
        <bgColor indexed="64"/>
      </patternFill>
    </fill>
    <fill>
      <patternFill patternType="solid">
        <fgColor rgb="FF7030A0"/>
        <bgColor indexed="64"/>
      </patternFill>
    </fill>
    <fill>
      <patternFill patternType="solid">
        <fgColor rgb="FF0070C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rgb="FF2F75B8"/>
      </patternFill>
    </fill>
    <fill>
      <patternFill patternType="solid">
        <fgColor theme="9" tint="0.59999389629810485"/>
        <bgColor rgb="FFBDD6EE"/>
      </patternFill>
    </fill>
    <fill>
      <patternFill patternType="solid">
        <fgColor theme="8" tint="-0.249977111117893"/>
        <bgColor rgb="FF2F75B8"/>
      </patternFill>
    </fill>
    <fill>
      <patternFill patternType="solid">
        <fgColor theme="9" tint="0.79998168889431442"/>
        <bgColor rgb="FFBDD6EE"/>
      </patternFill>
    </fill>
    <fill>
      <patternFill patternType="solid">
        <fgColor theme="7" tint="0.59999389629810485"/>
        <bgColor rgb="FFFDF1D0"/>
      </patternFill>
    </fill>
    <fill>
      <patternFill patternType="solid">
        <fgColor theme="6" tint="0.79998168889431442"/>
        <bgColor indexed="64"/>
      </patternFill>
    </fill>
    <fill>
      <patternFill patternType="solid">
        <fgColor rgb="FFCCFFFF"/>
        <bgColor rgb="FF000000"/>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s>
  <cellStyleXfs count="1">
    <xf numFmtId="0" fontId="0" fillId="0" borderId="0"/>
  </cellStyleXfs>
  <cellXfs count="260">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4" xfId="0" applyFont="1" applyFill="1" applyBorder="1" applyAlignment="1">
      <alignment horizontal="left" vertical="center" wrapText="1"/>
    </xf>
    <xf numFmtId="0" fontId="3" fillId="10" borderId="3" xfId="0" applyFont="1" applyFill="1" applyBorder="1" applyAlignment="1">
      <alignment horizontal="center" vertical="center" wrapText="1"/>
    </xf>
    <xf numFmtId="0" fontId="4" fillId="12" borderId="0" xfId="0" applyFont="1" applyFill="1" applyAlignment="1">
      <alignment horizontal="center"/>
    </xf>
    <xf numFmtId="0" fontId="1" fillId="13" borderId="7" xfId="0" applyFont="1" applyFill="1" applyBorder="1" applyAlignment="1">
      <alignment horizontal="center" vertical="center" textRotation="90" wrapText="1"/>
    </xf>
    <xf numFmtId="0" fontId="1" fillId="14" borderId="7" xfId="0" applyFont="1" applyFill="1" applyBorder="1" applyAlignment="1">
      <alignment horizontal="center" vertical="center" textRotation="90" wrapText="1"/>
    </xf>
    <xf numFmtId="0" fontId="1" fillId="9" borderId="7" xfId="0" applyFont="1" applyFill="1" applyBorder="1" applyAlignment="1">
      <alignment horizontal="center" vertical="center" textRotation="90" wrapText="1"/>
    </xf>
    <xf numFmtId="0" fontId="1" fillId="15" borderId="7" xfId="0" applyFont="1" applyFill="1" applyBorder="1" applyAlignment="1">
      <alignment horizontal="center" vertical="center" textRotation="90" wrapText="1"/>
    </xf>
    <xf numFmtId="0" fontId="1" fillId="16" borderId="7" xfId="0" applyFont="1" applyFill="1" applyBorder="1" applyAlignment="1">
      <alignment horizontal="center" vertical="center" textRotation="90" wrapText="1"/>
    </xf>
    <xf numFmtId="0" fontId="1" fillId="17" borderId="7" xfId="0" applyFont="1" applyFill="1" applyBorder="1" applyAlignment="1">
      <alignment horizontal="center" vertical="center" textRotation="90"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164" fontId="1" fillId="4" borderId="1" xfId="0" applyNumberFormat="1" applyFont="1" applyFill="1" applyBorder="1" applyAlignment="1">
      <alignment horizontal="center" vertical="center" wrapText="1"/>
    </xf>
    <xf numFmtId="3" fontId="1" fillId="18" borderId="1" xfId="0" applyNumberFormat="1" applyFont="1" applyFill="1" applyBorder="1" applyAlignment="1">
      <alignment horizontal="center" vertical="center" wrapText="1"/>
    </xf>
    <xf numFmtId="3" fontId="1" fillId="18" borderId="2" xfId="0" applyNumberFormat="1" applyFont="1" applyFill="1" applyBorder="1" applyAlignment="1">
      <alignment horizontal="center" vertical="center" wrapText="1"/>
    </xf>
    <xf numFmtId="3" fontId="1" fillId="19" borderId="1"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5" fillId="20" borderId="1" xfId="0" applyFont="1" applyFill="1" applyBorder="1" applyAlignment="1">
      <alignment vertical="center" wrapText="1"/>
    </xf>
    <xf numFmtId="0" fontId="6" fillId="4" borderId="1" xfId="0" applyFont="1" applyFill="1" applyBorder="1" applyAlignment="1">
      <alignment horizontal="center" vertical="center" wrapText="1"/>
    </xf>
    <xf numFmtId="0" fontId="5" fillId="21" borderId="3" xfId="0" applyFont="1" applyFill="1" applyBorder="1" applyAlignment="1">
      <alignment horizontal="left" vertical="top" wrapText="1"/>
    </xf>
    <xf numFmtId="3" fontId="5" fillId="22" borderId="2" xfId="0" applyNumberFormat="1" applyFont="1" applyFill="1" applyBorder="1" applyAlignment="1">
      <alignment horizontal="center" vertical="center" wrapText="1"/>
    </xf>
    <xf numFmtId="0" fontId="1" fillId="23" borderId="4" xfId="0" applyFont="1" applyFill="1" applyBorder="1" applyAlignment="1">
      <alignment horizontal="center" vertical="center" wrapText="1"/>
    </xf>
    <xf numFmtId="0" fontId="1" fillId="24" borderId="4" xfId="0" applyFont="1" applyFill="1" applyBorder="1" applyAlignment="1">
      <alignment horizontal="center" vertical="center" wrapText="1"/>
    </xf>
    <xf numFmtId="0" fontId="1" fillId="25" borderId="4" xfId="0" applyFont="1" applyFill="1" applyBorder="1" applyAlignment="1">
      <alignment horizontal="center" vertical="center" wrapText="1"/>
    </xf>
    <xf numFmtId="3" fontId="8" fillId="2" borderId="1" xfId="0" applyNumberFormat="1" applyFont="1" applyFill="1" applyBorder="1" applyAlignment="1">
      <alignment horizontal="center" vertical="top" wrapText="1"/>
    </xf>
    <xf numFmtId="0" fontId="5" fillId="13" borderId="8" xfId="0" applyFont="1" applyFill="1" applyBorder="1" applyAlignment="1">
      <alignment horizontal="center" vertical="center" wrapText="1"/>
    </xf>
    <xf numFmtId="0" fontId="5" fillId="13" borderId="8" xfId="0" applyFont="1" applyFill="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3" fontId="9" fillId="0" borderId="0" xfId="0" applyNumberFormat="1" applyFont="1" applyAlignment="1">
      <alignment horizontal="center" vertical="center" wrapText="1"/>
    </xf>
    <xf numFmtId="3" fontId="10" fillId="26" borderId="7" xfId="0" applyNumberFormat="1" applyFont="1" applyFill="1" applyBorder="1" applyAlignment="1">
      <alignment horizontal="center" vertical="center" wrapText="1"/>
    </xf>
    <xf numFmtId="3" fontId="10" fillId="17" borderId="1" xfId="0" applyNumberFormat="1" applyFont="1" applyFill="1" applyBorder="1" applyAlignment="1">
      <alignment horizontal="center" vertical="center" wrapText="1"/>
    </xf>
    <xf numFmtId="3" fontId="9" fillId="0" borderId="9"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xf numFmtId="0" fontId="9" fillId="0" borderId="0" xfId="0" applyFont="1"/>
    <xf numFmtId="3" fontId="10" fillId="0" borderId="0" xfId="0" applyNumberFormat="1"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0" fillId="21" borderId="1" xfId="0" applyFill="1" applyBorder="1"/>
    <xf numFmtId="0" fontId="1" fillId="0" borderId="1" xfId="0" applyFont="1" applyBorder="1" applyAlignment="1">
      <alignment horizontal="center" vertical="top" wrapText="1"/>
    </xf>
    <xf numFmtId="0" fontId="3" fillId="27" borderId="2" xfId="0" applyFont="1" applyFill="1" applyBorder="1" applyAlignment="1">
      <alignment vertical="center"/>
    </xf>
    <xf numFmtId="0" fontId="3" fillId="27" borderId="3" xfId="0" applyFont="1" applyFill="1" applyBorder="1" applyAlignment="1">
      <alignment horizontal="left" vertical="center" wrapText="1"/>
    </xf>
    <xf numFmtId="0" fontId="0" fillId="21" borderId="4" xfId="0" applyFill="1" applyBorder="1"/>
    <xf numFmtId="164" fontId="16" fillId="4" borderId="1" xfId="0" applyNumberFormat="1"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4" borderId="13"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center" vertical="top" wrapText="1"/>
    </xf>
    <xf numFmtId="3" fontId="1" fillId="0" borderId="0" xfId="0" applyNumberFormat="1" applyFont="1" applyAlignment="1">
      <alignment horizontal="center" vertical="top" wrapText="1"/>
    </xf>
    <xf numFmtId="0" fontId="1" fillId="0" borderId="0" xfId="0" applyFont="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0" xfId="0" applyFont="1" applyFill="1" applyBorder="1" applyAlignment="1">
      <alignment vertical="top"/>
    </xf>
    <xf numFmtId="0" fontId="18" fillId="0" borderId="0" xfId="0" applyFont="1" applyAlignment="1">
      <alignment vertical="top"/>
    </xf>
    <xf numFmtId="0" fontId="3" fillId="3" borderId="2" xfId="0" applyFont="1" applyFill="1" applyBorder="1" applyAlignment="1">
      <alignment vertical="top" wrapText="1"/>
    </xf>
    <xf numFmtId="0" fontId="1" fillId="4" borderId="3" xfId="0" applyFont="1" applyFill="1" applyBorder="1" applyAlignment="1">
      <alignment horizontal="left" vertical="top"/>
    </xf>
    <xf numFmtId="0" fontId="1" fillId="4" borderId="3" xfId="0" applyFont="1" applyFill="1" applyBorder="1" applyAlignment="1">
      <alignment vertical="top"/>
    </xf>
    <xf numFmtId="0" fontId="1" fillId="4" borderId="21" xfId="0" applyFont="1" applyFill="1" applyBorder="1" applyAlignment="1">
      <alignment vertical="top"/>
    </xf>
    <xf numFmtId="0" fontId="1" fillId="4" borderId="24" xfId="0" applyFont="1" applyFill="1" applyBorder="1" applyAlignment="1">
      <alignment vertical="top"/>
    </xf>
    <xf numFmtId="0" fontId="1" fillId="4" borderId="20" xfId="0" applyFont="1" applyFill="1" applyBorder="1" applyAlignment="1">
      <alignment vertical="top"/>
    </xf>
    <xf numFmtId="0" fontId="1" fillId="30" borderId="0" xfId="0" applyFont="1" applyFill="1" applyAlignment="1">
      <alignment vertical="top"/>
    </xf>
    <xf numFmtId="0" fontId="1" fillId="30" borderId="12" xfId="0" applyFont="1" applyFill="1" applyBorder="1" applyAlignment="1">
      <alignment vertical="top"/>
    </xf>
    <xf numFmtId="0" fontId="1" fillId="31" borderId="0" xfId="0" applyFont="1" applyFill="1" applyAlignment="1">
      <alignment vertical="top"/>
    </xf>
    <xf numFmtId="0" fontId="1" fillId="13" borderId="7" xfId="0" applyFont="1" applyFill="1" applyBorder="1" applyAlignment="1">
      <alignment horizontal="center" vertical="top" textRotation="90" wrapText="1"/>
    </xf>
    <xf numFmtId="0" fontId="1" fillId="14" borderId="7" xfId="0" applyFont="1" applyFill="1" applyBorder="1" applyAlignment="1">
      <alignment horizontal="center" vertical="top" textRotation="90" wrapText="1"/>
    </xf>
    <xf numFmtId="0" fontId="1" fillId="16" borderId="7" xfId="0" applyFont="1" applyFill="1" applyBorder="1" applyAlignment="1">
      <alignment horizontal="center" vertical="top" textRotation="90" wrapText="1"/>
    </xf>
    <xf numFmtId="0" fontId="16" fillId="0" borderId="0" xfId="0" applyFont="1" applyAlignment="1">
      <alignment vertical="top"/>
    </xf>
    <xf numFmtId="0" fontId="16" fillId="4" borderId="24" xfId="0" applyFont="1" applyFill="1" applyBorder="1" applyAlignment="1">
      <alignment horizontal="center" vertical="top" wrapText="1"/>
    </xf>
    <xf numFmtId="0" fontId="19" fillId="21" borderId="6" xfId="0" applyFont="1" applyFill="1" applyBorder="1" applyAlignment="1">
      <alignment horizontal="center" vertical="top" wrapText="1"/>
    </xf>
    <xf numFmtId="3" fontId="3" fillId="32" borderId="7" xfId="0" applyNumberFormat="1" applyFont="1" applyFill="1" applyBorder="1" applyAlignment="1">
      <alignment horizontal="center" vertical="top" wrapText="1"/>
    </xf>
    <xf numFmtId="3" fontId="3" fillId="32" borderId="1" xfId="0" applyNumberFormat="1" applyFont="1" applyFill="1" applyBorder="1" applyAlignment="1">
      <alignment horizontal="center" vertical="top" wrapText="1"/>
    </xf>
    <xf numFmtId="3" fontId="3" fillId="6" borderId="11" xfId="0" applyNumberFormat="1" applyFont="1" applyFill="1" applyBorder="1" applyAlignment="1">
      <alignment horizontal="center" vertical="top" wrapText="1"/>
    </xf>
    <xf numFmtId="3" fontId="3" fillId="6" borderId="7" xfId="0" applyNumberFormat="1" applyFont="1" applyFill="1" applyBorder="1" applyAlignment="1">
      <alignment horizontal="center" vertical="top" wrapText="1"/>
    </xf>
    <xf numFmtId="3" fontId="3" fillId="6" borderId="1" xfId="0" applyNumberFormat="1"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7" xfId="0" applyFont="1" applyFill="1" applyBorder="1" applyAlignment="1">
      <alignment horizontal="center" vertical="top" wrapText="1"/>
    </xf>
    <xf numFmtId="0" fontId="1" fillId="17" borderId="5" xfId="0" applyFont="1" applyFill="1" applyBorder="1" applyAlignment="1">
      <alignment horizontal="center" vertical="top" textRotation="90" wrapText="1"/>
    </xf>
    <xf numFmtId="3" fontId="3" fillId="33" borderId="7" xfId="0" applyNumberFormat="1" applyFont="1" applyFill="1" applyBorder="1" applyAlignment="1">
      <alignment horizontal="center" vertical="top" wrapText="1"/>
    </xf>
    <xf numFmtId="0" fontId="3" fillId="29" borderId="0" xfId="0" applyFont="1" applyFill="1" applyAlignment="1">
      <alignment vertical="top"/>
    </xf>
    <xf numFmtId="0" fontId="3" fillId="34" borderId="7" xfId="0" applyFont="1" applyFill="1" applyBorder="1" applyAlignment="1">
      <alignment horizontal="center" vertical="top" wrapText="1"/>
    </xf>
    <xf numFmtId="0" fontId="20" fillId="15" borderId="7" xfId="0" applyFont="1" applyFill="1" applyBorder="1" applyAlignment="1">
      <alignment horizontal="center" vertical="top" textRotation="90" wrapText="1"/>
    </xf>
    <xf numFmtId="0" fontId="1" fillId="35" borderId="7" xfId="0" applyFont="1" applyFill="1" applyBorder="1" applyAlignment="1">
      <alignment vertical="top"/>
    </xf>
    <xf numFmtId="0" fontId="16" fillId="0" borderId="22" xfId="0" applyFont="1" applyBorder="1" applyAlignment="1">
      <alignment horizontal="left" vertical="top" wrapText="1"/>
    </xf>
    <xf numFmtId="0" fontId="16" fillId="0" borderId="22" xfId="0" applyFont="1" applyBorder="1" applyAlignment="1">
      <alignment horizontal="center" vertical="top" wrapText="1"/>
    </xf>
    <xf numFmtId="3" fontId="16" fillId="0" borderId="22" xfId="0" applyNumberFormat="1" applyFont="1" applyBorder="1" applyAlignment="1">
      <alignment horizontal="center" vertical="top" wrapText="1"/>
    </xf>
    <xf numFmtId="164" fontId="16" fillId="0" borderId="13" xfId="0" applyNumberFormat="1" applyFont="1" applyBorder="1" applyAlignment="1">
      <alignment horizontal="left" vertical="top" wrapText="1"/>
    </xf>
    <xf numFmtId="164" fontId="16" fillId="0" borderId="13" xfId="0" applyNumberFormat="1" applyFont="1" applyBorder="1" applyAlignment="1">
      <alignment horizontal="center" vertical="top" wrapText="1"/>
    </xf>
    <xf numFmtId="3" fontId="16" fillId="0" borderId="13" xfId="0" applyNumberFormat="1" applyFont="1" applyBorder="1" applyAlignment="1">
      <alignment horizontal="center" vertical="top" wrapText="1"/>
    </xf>
    <xf numFmtId="3" fontId="16" fillId="0" borderId="23" xfId="0" applyNumberFormat="1" applyFont="1" applyBorder="1" applyAlignment="1">
      <alignment horizontal="center" vertical="top" wrapText="1"/>
    </xf>
    <xf numFmtId="0" fontId="16" fillId="0" borderId="4" xfId="0" applyFont="1" applyBorder="1" applyAlignment="1">
      <alignment horizontal="center" vertical="top" wrapText="1"/>
    </xf>
    <xf numFmtId="0" fontId="16" fillId="0" borderId="1" xfId="0" applyFont="1" applyBorder="1" applyAlignment="1">
      <alignment horizontal="center" vertical="top" wrapText="1"/>
    </xf>
    <xf numFmtId="0" fontId="16" fillId="0" borderId="3" xfId="0" applyFont="1" applyBorder="1" applyAlignment="1">
      <alignment horizontal="center" vertical="top" wrapText="1"/>
    </xf>
    <xf numFmtId="0" fontId="16" fillId="0" borderId="19" xfId="0" applyFont="1" applyBorder="1" applyAlignment="1">
      <alignment horizontal="left" vertical="top" wrapText="1"/>
    </xf>
    <xf numFmtId="0" fontId="16" fillId="0" borderId="19" xfId="0" applyFont="1" applyBorder="1" applyAlignment="1">
      <alignment horizontal="center" vertical="top" wrapText="1"/>
    </xf>
    <xf numFmtId="3" fontId="16" fillId="0" borderId="19" xfId="0" applyNumberFormat="1" applyFont="1" applyBorder="1" applyAlignment="1">
      <alignment horizontal="center" vertical="top" wrapText="1"/>
    </xf>
    <xf numFmtId="3" fontId="16" fillId="0" borderId="13" xfId="0" applyNumberFormat="1" applyFont="1" applyBorder="1" applyAlignment="1">
      <alignment vertical="top" wrapText="1"/>
    </xf>
    <xf numFmtId="0" fontId="16" fillId="0" borderId="13" xfId="0" applyFont="1" applyBorder="1" applyAlignment="1">
      <alignment vertical="top" wrapText="1"/>
    </xf>
    <xf numFmtId="3" fontId="3" fillId="6" borderId="2" xfId="0" applyNumberFormat="1" applyFont="1" applyFill="1" applyBorder="1" applyAlignment="1">
      <alignment horizontal="center" vertical="top" wrapText="1"/>
    </xf>
    <xf numFmtId="3" fontId="16" fillId="0" borderId="25" xfId="0" applyNumberFormat="1" applyFont="1" applyBorder="1" applyAlignment="1">
      <alignment horizontal="center" vertical="top" wrapText="1"/>
    </xf>
    <xf numFmtId="3" fontId="16" fillId="0" borderId="18" xfId="0" applyNumberFormat="1" applyFont="1" applyBorder="1" applyAlignment="1">
      <alignment horizontal="center" vertical="top" wrapText="1"/>
    </xf>
    <xf numFmtId="0" fontId="3" fillId="3" borderId="4" xfId="0" applyFont="1" applyFill="1" applyBorder="1" applyAlignment="1">
      <alignment horizontal="center" vertical="top" wrapText="1"/>
    </xf>
    <xf numFmtId="0" fontId="1" fillId="36" borderId="6" xfId="0" applyFont="1" applyFill="1" applyBorder="1" applyAlignment="1">
      <alignment horizontal="left" vertical="top"/>
    </xf>
    <xf numFmtId="0" fontId="1" fillId="37" borderId="0" xfId="0" applyFont="1" applyFill="1" applyAlignment="1">
      <alignment horizontal="left" vertical="top"/>
    </xf>
    <xf numFmtId="0" fontId="1" fillId="38" borderId="12" xfId="0" applyFont="1" applyFill="1" applyBorder="1" applyAlignment="1">
      <alignment horizontal="left" vertical="top"/>
    </xf>
    <xf numFmtId="0" fontId="1" fillId="39" borderId="12" xfId="0" applyFont="1" applyFill="1" applyBorder="1" applyAlignment="1">
      <alignment vertical="top"/>
    </xf>
    <xf numFmtId="0" fontId="0" fillId="0" borderId="1" xfId="0" applyBorder="1"/>
    <xf numFmtId="0" fontId="21" fillId="40" borderId="1" xfId="0" applyFont="1" applyFill="1" applyBorder="1" applyAlignment="1">
      <alignment horizontal="left" vertical="center"/>
    </xf>
    <xf numFmtId="0" fontId="21" fillId="40" borderId="9" xfId="0" applyFont="1" applyFill="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1" fillId="39" borderId="1" xfId="0" applyFont="1" applyFill="1" applyBorder="1" applyAlignment="1">
      <alignment horizontal="left" vertical="top"/>
    </xf>
    <xf numFmtId="0" fontId="1" fillId="4" borderId="2" xfId="0" applyFont="1" applyFill="1" applyBorder="1" applyAlignment="1">
      <alignment vertical="top"/>
    </xf>
    <xf numFmtId="164" fontId="16" fillId="0" borderId="11" xfId="0" applyNumberFormat="1" applyFont="1" applyBorder="1" applyAlignment="1">
      <alignment horizontal="center" vertical="top" wrapText="1"/>
    </xf>
    <xf numFmtId="164" fontId="16" fillId="0" borderId="14" xfId="0" applyNumberFormat="1" applyFont="1" applyBorder="1" applyAlignment="1">
      <alignment horizontal="center" vertical="top" wrapText="1"/>
    </xf>
    <xf numFmtId="3" fontId="16" fillId="0" borderId="8" xfId="0" applyNumberFormat="1" applyFont="1" applyBorder="1" applyAlignment="1">
      <alignment horizontal="center" vertical="top" wrapText="1"/>
    </xf>
    <xf numFmtId="0" fontId="16" fillId="0" borderId="8" xfId="0" applyFont="1" applyBorder="1" applyAlignment="1">
      <alignment horizontal="left" vertical="top" wrapText="1"/>
    </xf>
    <xf numFmtId="0" fontId="3" fillId="3" borderId="5" xfId="0" applyFont="1" applyFill="1" applyBorder="1" applyAlignment="1">
      <alignment vertical="top" wrapText="1"/>
    </xf>
    <xf numFmtId="0" fontId="3" fillId="3" borderId="13" xfId="0" applyFont="1" applyFill="1" applyBorder="1" applyAlignment="1">
      <alignment horizontal="left" vertical="top"/>
    </xf>
    <xf numFmtId="0" fontId="19" fillId="21" borderId="21" xfId="0" applyFont="1" applyFill="1" applyBorder="1" applyAlignment="1">
      <alignment horizontal="center" vertical="top" wrapText="1"/>
    </xf>
    <xf numFmtId="0" fontId="19" fillId="21" borderId="26" xfId="0" applyFont="1" applyFill="1" applyBorder="1" applyAlignment="1">
      <alignment horizontal="center" vertical="top" wrapText="1"/>
    </xf>
    <xf numFmtId="0" fontId="19" fillId="21" borderId="20" xfId="0" applyFont="1" applyFill="1" applyBorder="1" applyAlignment="1">
      <alignment horizontal="center" vertical="top" wrapText="1"/>
    </xf>
    <xf numFmtId="3" fontId="19" fillId="21" borderId="6" xfId="0" applyNumberFormat="1" applyFont="1" applyFill="1" applyBorder="1" applyAlignment="1">
      <alignment horizontal="center" vertical="top" wrapText="1"/>
    </xf>
    <xf numFmtId="0" fontId="0" fillId="41" borderId="0" xfId="0" applyFill="1"/>
    <xf numFmtId="0" fontId="0" fillId="42" borderId="0" xfId="0" applyFill="1"/>
    <xf numFmtId="0" fontId="0" fillId="43" borderId="0" xfId="0" applyFill="1"/>
    <xf numFmtId="0" fontId="0" fillId="44" borderId="0" xfId="0" applyFill="1"/>
    <xf numFmtId="0" fontId="0" fillId="45" borderId="0" xfId="0" applyFill="1"/>
    <xf numFmtId="0" fontId="0" fillId="46" borderId="0" xfId="0" applyFill="1"/>
    <xf numFmtId="0" fontId="3" fillId="47" borderId="13" xfId="0" applyFont="1" applyFill="1" applyBorder="1" applyAlignment="1">
      <alignment horizontal="center" vertical="top" wrapText="1"/>
    </xf>
    <xf numFmtId="0" fontId="19" fillId="48" borderId="26" xfId="0" applyFont="1" applyFill="1" applyBorder="1" applyAlignment="1">
      <alignment horizontal="center" vertical="top" wrapText="1"/>
    </xf>
    <xf numFmtId="0" fontId="19" fillId="48" borderId="13" xfId="0" applyFont="1" applyFill="1" applyBorder="1" applyAlignment="1">
      <alignment horizontal="center" vertical="top" wrapText="1"/>
    </xf>
    <xf numFmtId="0" fontId="19" fillId="48" borderId="20" xfId="0" applyFont="1" applyFill="1" applyBorder="1" applyAlignment="1">
      <alignment horizontal="center" vertical="top" wrapText="1"/>
    </xf>
    <xf numFmtId="0" fontId="19" fillId="48" borderId="23" xfId="0" applyFont="1" applyFill="1" applyBorder="1" applyAlignment="1">
      <alignment horizontal="center" vertical="top" wrapText="1"/>
    </xf>
    <xf numFmtId="0" fontId="19" fillId="48" borderId="27" xfId="0" applyFont="1" applyFill="1" applyBorder="1" applyAlignment="1">
      <alignment horizontal="center" vertical="top" wrapText="1"/>
    </xf>
    <xf numFmtId="0" fontId="19" fillId="48" borderId="12" xfId="0" applyFont="1" applyFill="1" applyBorder="1" applyAlignment="1">
      <alignment horizontal="center" vertical="top" wrapText="1"/>
    </xf>
    <xf numFmtId="0" fontId="19" fillId="48" borderId="6" xfId="0" applyFont="1" applyFill="1" applyBorder="1" applyAlignment="1">
      <alignment horizontal="center" vertical="top" wrapText="1"/>
    </xf>
    <xf numFmtId="3" fontId="19" fillId="48" borderId="6" xfId="0" applyNumberFormat="1" applyFont="1" applyFill="1" applyBorder="1" applyAlignment="1">
      <alignment horizontal="center" vertical="top" wrapText="1"/>
    </xf>
    <xf numFmtId="0" fontId="3" fillId="49" borderId="2" xfId="0" applyFont="1" applyFill="1" applyBorder="1" applyAlignment="1">
      <alignment horizontal="center" vertical="top" textRotation="90" wrapText="1"/>
    </xf>
    <xf numFmtId="0" fontId="19" fillId="50" borderId="26" xfId="0" applyFont="1" applyFill="1" applyBorder="1" applyAlignment="1">
      <alignment horizontal="center" vertical="top" wrapText="1"/>
    </xf>
    <xf numFmtId="0" fontId="19" fillId="50" borderId="13" xfId="0" applyFont="1" applyFill="1" applyBorder="1" applyAlignment="1">
      <alignment horizontal="center" vertical="top" wrapText="1"/>
    </xf>
    <xf numFmtId="0" fontId="19" fillId="50" borderId="20" xfId="0" applyFont="1" applyFill="1" applyBorder="1" applyAlignment="1">
      <alignment horizontal="center" vertical="top" wrapText="1"/>
    </xf>
    <xf numFmtId="0" fontId="19" fillId="50" borderId="23" xfId="0" applyFont="1" applyFill="1" applyBorder="1" applyAlignment="1">
      <alignment horizontal="center" vertical="top" wrapText="1"/>
    </xf>
    <xf numFmtId="0" fontId="19" fillId="50" borderId="27" xfId="0" applyFont="1" applyFill="1" applyBorder="1" applyAlignment="1">
      <alignment horizontal="center" vertical="top" wrapText="1"/>
    </xf>
    <xf numFmtId="0" fontId="19" fillId="50" borderId="12" xfId="0" applyFont="1" applyFill="1" applyBorder="1" applyAlignment="1">
      <alignment horizontal="center" vertical="top" wrapText="1"/>
    </xf>
    <xf numFmtId="0" fontId="19" fillId="50" borderId="6" xfId="0" applyFont="1" applyFill="1" applyBorder="1" applyAlignment="1">
      <alignment horizontal="center" vertical="top" wrapText="1"/>
    </xf>
    <xf numFmtId="3" fontId="16" fillId="50" borderId="6" xfId="0" applyNumberFormat="1" applyFont="1" applyFill="1" applyBorder="1" applyAlignment="1">
      <alignment horizontal="center" vertical="top" wrapText="1"/>
    </xf>
    <xf numFmtId="0" fontId="22" fillId="0" borderId="0" xfId="0" applyFont="1"/>
    <xf numFmtId="0" fontId="1" fillId="51" borderId="7" xfId="0" applyFont="1" applyFill="1" applyBorder="1" applyAlignment="1">
      <alignment horizontal="center" vertical="top" textRotation="90" wrapText="1"/>
    </xf>
    <xf numFmtId="0" fontId="19" fillId="52" borderId="26" xfId="0" applyFont="1" applyFill="1" applyBorder="1" applyAlignment="1">
      <alignment horizontal="center" vertical="top" wrapText="1"/>
    </xf>
    <xf numFmtId="0" fontId="19" fillId="52" borderId="13" xfId="0" applyFont="1" applyFill="1" applyBorder="1" applyAlignment="1">
      <alignment horizontal="center" vertical="top" wrapText="1"/>
    </xf>
    <xf numFmtId="0" fontId="19" fillId="52" borderId="20" xfId="0" applyFont="1" applyFill="1" applyBorder="1" applyAlignment="1">
      <alignment horizontal="center" vertical="top" wrapText="1"/>
    </xf>
    <xf numFmtId="0" fontId="19" fillId="52" borderId="23" xfId="0" applyFont="1" applyFill="1" applyBorder="1" applyAlignment="1">
      <alignment horizontal="center" vertical="top" wrapText="1"/>
    </xf>
    <xf numFmtId="0" fontId="19" fillId="52" borderId="27" xfId="0" applyFont="1" applyFill="1" applyBorder="1" applyAlignment="1">
      <alignment horizontal="center" vertical="top" wrapText="1"/>
    </xf>
    <xf numFmtId="0" fontId="19" fillId="52" borderId="12" xfId="0" applyFont="1" applyFill="1" applyBorder="1" applyAlignment="1">
      <alignment horizontal="center" vertical="top" wrapText="1"/>
    </xf>
    <xf numFmtId="0" fontId="19" fillId="52" borderId="6" xfId="0" applyFont="1" applyFill="1" applyBorder="1" applyAlignment="1">
      <alignment horizontal="center" vertical="top" wrapText="1"/>
    </xf>
    <xf numFmtId="3" fontId="16" fillId="52" borderId="6" xfId="0" applyNumberFormat="1" applyFont="1" applyFill="1" applyBorder="1" applyAlignment="1">
      <alignment horizontal="center" vertical="top" wrapText="1"/>
    </xf>
    <xf numFmtId="0" fontId="23" fillId="53" borderId="22" xfId="0" applyFont="1" applyFill="1" applyBorder="1" applyAlignment="1">
      <alignment horizontal="center" wrapText="1"/>
    </xf>
    <xf numFmtId="0" fontId="23" fillId="53" borderId="13" xfId="0" applyFont="1" applyFill="1" applyBorder="1" applyAlignment="1">
      <alignment horizontal="center" wrapText="1"/>
    </xf>
    <xf numFmtId="0" fontId="24" fillId="0" borderId="20" xfId="0" applyFont="1" applyBorder="1" applyAlignment="1">
      <alignment wrapText="1"/>
    </xf>
    <xf numFmtId="164" fontId="16" fillId="31" borderId="13" xfId="0" applyNumberFormat="1" applyFont="1" applyFill="1" applyBorder="1" applyAlignment="1">
      <alignment horizontal="left" vertical="top" wrapText="1"/>
    </xf>
    <xf numFmtId="0" fontId="1" fillId="43" borderId="0" xfId="0" applyFont="1" applyFill="1" applyAlignment="1">
      <alignment vertical="top"/>
    </xf>
    <xf numFmtId="3" fontId="16" fillId="31" borderId="23" xfId="0" applyNumberFormat="1" applyFont="1" applyFill="1" applyBorder="1" applyAlignment="1">
      <alignment horizontal="center" vertical="top" wrapText="1"/>
    </xf>
    <xf numFmtId="0" fontId="16" fillId="31" borderId="22" xfId="0" applyFont="1" applyFill="1" applyBorder="1" applyAlignment="1">
      <alignment horizontal="left" vertical="top" wrapText="1"/>
    </xf>
    <xf numFmtId="0" fontId="16" fillId="31" borderId="22" xfId="0" applyFont="1" applyFill="1" applyBorder="1" applyAlignment="1">
      <alignment horizontal="center" vertical="top" wrapText="1"/>
    </xf>
    <xf numFmtId="3" fontId="16" fillId="31" borderId="22" xfId="0" applyNumberFormat="1" applyFont="1" applyFill="1" applyBorder="1" applyAlignment="1">
      <alignment horizontal="center" vertical="top" wrapText="1"/>
    </xf>
    <xf numFmtId="3" fontId="16" fillId="31" borderId="25" xfId="0" applyNumberFormat="1" applyFont="1" applyFill="1" applyBorder="1" applyAlignment="1">
      <alignment horizontal="center" vertical="top" wrapText="1"/>
    </xf>
    <xf numFmtId="3" fontId="16" fillId="31" borderId="8" xfId="0" applyNumberFormat="1" applyFont="1" applyFill="1" applyBorder="1" applyAlignment="1">
      <alignment horizontal="center" vertical="top" wrapText="1"/>
    </xf>
    <xf numFmtId="0" fontId="16" fillId="31" borderId="8" xfId="0" applyFont="1" applyFill="1" applyBorder="1" applyAlignment="1">
      <alignment horizontal="left" vertical="top" wrapText="1"/>
    </xf>
    <xf numFmtId="164" fontId="16" fillId="31" borderId="11" xfId="0" applyNumberFormat="1" applyFont="1" applyFill="1" applyBorder="1" applyAlignment="1">
      <alignment horizontal="center" vertical="top" wrapText="1"/>
    </xf>
    <xf numFmtId="164" fontId="16" fillId="31" borderId="13" xfId="0" applyNumberFormat="1" applyFont="1" applyFill="1" applyBorder="1" applyAlignment="1">
      <alignment horizontal="center" vertical="top" wrapText="1"/>
    </xf>
    <xf numFmtId="3" fontId="16" fillId="31" borderId="13" xfId="0" applyNumberFormat="1" applyFont="1" applyFill="1" applyBorder="1" applyAlignment="1">
      <alignment horizontal="center" vertical="top" wrapText="1"/>
    </xf>
    <xf numFmtId="0" fontId="16" fillId="31" borderId="4" xfId="0" applyFont="1" applyFill="1" applyBorder="1" applyAlignment="1">
      <alignment horizontal="center" vertical="top" wrapText="1"/>
    </xf>
    <xf numFmtId="0" fontId="16" fillId="31" borderId="1" xfId="0" applyFont="1" applyFill="1" applyBorder="1" applyAlignment="1">
      <alignment horizontal="center" vertical="top" wrapText="1"/>
    </xf>
    <xf numFmtId="0" fontId="16" fillId="31" borderId="3" xfId="0" applyFont="1" applyFill="1" applyBorder="1" applyAlignment="1">
      <alignment horizontal="center" vertical="top" wrapText="1"/>
    </xf>
    <xf numFmtId="0" fontId="16" fillId="31" borderId="13" xfId="0" applyFont="1" applyFill="1" applyBorder="1" applyAlignment="1">
      <alignment vertical="top" wrapText="1"/>
    </xf>
    <xf numFmtId="0" fontId="16" fillId="31" borderId="0" xfId="0" applyFont="1" applyFill="1" applyAlignment="1">
      <alignment vertical="top"/>
    </xf>
    <xf numFmtId="0" fontId="16" fillId="31" borderId="19" xfId="0" applyFont="1" applyFill="1" applyBorder="1" applyAlignment="1">
      <alignment horizontal="left" vertical="top" wrapText="1"/>
    </xf>
    <xf numFmtId="0" fontId="16" fillId="31" borderId="19" xfId="0" applyFont="1" applyFill="1" applyBorder="1" applyAlignment="1">
      <alignment horizontal="center" vertical="top" wrapText="1"/>
    </xf>
    <xf numFmtId="3" fontId="16" fillId="31" borderId="19" xfId="0" applyNumberFormat="1" applyFont="1" applyFill="1" applyBorder="1" applyAlignment="1">
      <alignment horizontal="center" vertical="top" wrapText="1"/>
    </xf>
    <xf numFmtId="3" fontId="16" fillId="31" borderId="18" xfId="0" applyNumberFormat="1" applyFont="1" applyFill="1" applyBorder="1" applyAlignment="1">
      <alignment horizontal="center" vertical="top" wrapText="1"/>
    </xf>
    <xf numFmtId="164" fontId="16" fillId="31" borderId="14" xfId="0" applyNumberFormat="1" applyFont="1" applyFill="1" applyBorder="1" applyAlignment="1">
      <alignment horizontal="center" vertical="top" wrapText="1"/>
    </xf>
    <xf numFmtId="3" fontId="16" fillId="31" borderId="13" xfId="0" applyNumberFormat="1" applyFont="1" applyFill="1" applyBorder="1" applyAlignment="1">
      <alignment vertical="top" wrapText="1"/>
    </xf>
    <xf numFmtId="3" fontId="19" fillId="21" borderId="26" xfId="0" applyNumberFormat="1" applyFont="1" applyFill="1" applyBorder="1" applyAlignment="1">
      <alignment horizontal="center" vertical="top" wrapText="1"/>
    </xf>
    <xf numFmtId="3" fontId="19" fillId="21" borderId="5" xfId="0" applyNumberFormat="1" applyFont="1" applyFill="1" applyBorder="1" applyAlignment="1">
      <alignment horizontal="center" vertical="top" wrapText="1"/>
    </xf>
    <xf numFmtId="0" fontId="0" fillId="0" borderId="1" xfId="0" applyBorder="1"/>
    <xf numFmtId="0" fontId="0" fillId="0" borderId="5" xfId="0" applyBorder="1"/>
    <xf numFmtId="0" fontId="1" fillId="4" borderId="3" xfId="0" applyFont="1" applyFill="1" applyBorder="1" applyAlignment="1">
      <alignment horizontal="left" vertical="center"/>
    </xf>
    <xf numFmtId="0" fontId="1" fillId="0" borderId="1" xfId="0" applyFont="1" applyBorder="1" applyAlignment="1">
      <alignment horizontal="center" vertical="top" wrapText="1"/>
    </xf>
    <xf numFmtId="0" fontId="2" fillId="2" borderId="0" xfId="0" applyFont="1" applyFill="1" applyAlignment="1">
      <alignment horizontal="left" vertical="top"/>
    </xf>
    <xf numFmtId="0" fontId="3" fillId="3" borderId="1" xfId="0" applyFont="1" applyFill="1" applyBorder="1" applyAlignment="1">
      <alignment horizontal="left" vertical="center" wrapText="1"/>
    </xf>
    <xf numFmtId="0" fontId="1" fillId="4" borderId="2" xfId="0" applyFont="1" applyFill="1" applyBorder="1" applyAlignment="1">
      <alignment horizontal="left" vertical="center"/>
    </xf>
    <xf numFmtId="0" fontId="1" fillId="4" borderId="2" xfId="0" applyFont="1" applyFill="1" applyBorder="1" applyAlignment="1">
      <alignment horizontal="left" vertical="center" wrapText="1"/>
    </xf>
    <xf numFmtId="0" fontId="1" fillId="28" borderId="3" xfId="0" applyFont="1" applyFill="1" applyBorder="1" applyAlignment="1">
      <alignment horizontal="left" vertical="center"/>
    </xf>
    <xf numFmtId="0" fontId="1" fillId="0" borderId="3"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7" borderId="1" xfId="0" applyFont="1" applyFill="1" applyBorder="1" applyAlignment="1">
      <alignment horizontal="center" vertical="center" wrapText="1"/>
    </xf>
    <xf numFmtId="0" fontId="3" fillId="27" borderId="7" xfId="0" applyFont="1" applyFill="1" applyBorder="1" applyAlignment="1">
      <alignment horizontal="center" vertical="center" wrapText="1"/>
    </xf>
    <xf numFmtId="0" fontId="3" fillId="27" borderId="9" xfId="0" applyFont="1" applyFill="1" applyBorder="1" applyAlignment="1">
      <alignment horizontal="center" vertical="center" wrapText="1"/>
    </xf>
    <xf numFmtId="0" fontId="8" fillId="2" borderId="1" xfId="0" applyFont="1" applyFill="1" applyBorder="1" applyAlignment="1">
      <alignment horizontal="left" vertical="top" wrapText="1"/>
    </xf>
    <xf numFmtId="0" fontId="0" fillId="2" borderId="1" xfId="0" applyFill="1" applyBorder="1"/>
    <xf numFmtId="0" fontId="1" fillId="11"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21" borderId="1" xfId="0" applyFill="1" applyBorder="1"/>
    <xf numFmtId="0" fontId="5" fillId="21" borderId="2" xfId="0" applyFont="1" applyFill="1" applyBorder="1" applyAlignment="1">
      <alignment horizontal="left" vertical="top" wrapText="1"/>
    </xf>
    <xf numFmtId="0" fontId="5" fillId="21" borderId="6" xfId="0" applyFont="1" applyFill="1" applyBorder="1" applyAlignment="1">
      <alignment horizontal="left" vertical="top" wrapText="1"/>
    </xf>
    <xf numFmtId="3" fontId="3" fillId="7"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3" fontId="1" fillId="18" borderId="7" xfId="0" applyNumberFormat="1" applyFont="1" applyFill="1" applyBorder="1" applyAlignment="1">
      <alignment horizontal="center" vertical="center" wrapText="1"/>
    </xf>
    <xf numFmtId="3" fontId="1" fillId="18" borderId="8" xfId="0" applyNumberFormat="1" applyFont="1" applyFill="1" applyBorder="1" applyAlignment="1">
      <alignment horizontal="center" vertical="center" wrapText="1"/>
    </xf>
    <xf numFmtId="3" fontId="1" fillId="18" borderId="9" xfId="0" applyNumberFormat="1"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164" fontId="1" fillId="4" borderId="7" xfId="0" applyNumberFormat="1" applyFont="1" applyFill="1" applyBorder="1" applyAlignment="1">
      <alignment horizontal="center" vertical="center" wrapText="1"/>
    </xf>
    <xf numFmtId="164" fontId="1" fillId="4" borderId="8" xfId="0" applyNumberFormat="1" applyFont="1" applyFill="1" applyBorder="1" applyAlignment="1">
      <alignment horizontal="center" vertical="center" wrapText="1"/>
    </xf>
    <xf numFmtId="164" fontId="1" fillId="4" borderId="9" xfId="0" applyNumberFormat="1" applyFont="1" applyFill="1" applyBorder="1" applyAlignment="1">
      <alignment horizontal="center" vertical="center" wrapText="1"/>
    </xf>
    <xf numFmtId="0" fontId="8" fillId="2" borderId="7" xfId="0" applyFont="1" applyFill="1" applyBorder="1" applyAlignment="1">
      <alignment horizontal="left" vertical="top" wrapText="1"/>
    </xf>
    <xf numFmtId="0" fontId="5" fillId="21" borderId="3" xfId="0" applyFont="1" applyFill="1" applyBorder="1" applyAlignment="1">
      <alignment horizontal="left" vertical="top" wrapText="1"/>
    </xf>
    <xf numFmtId="0" fontId="5" fillId="21" borderId="4" xfId="0" applyFont="1" applyFill="1" applyBorder="1" applyAlignment="1">
      <alignment horizontal="left" vertical="top" wrapText="1"/>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0" xfId="0" applyFont="1" applyFill="1" applyBorder="1" applyAlignment="1">
      <alignment horizontal="center" vertical="center" wrapText="1"/>
    </xf>
    <xf numFmtId="164" fontId="16" fillId="4" borderId="7" xfId="0" applyNumberFormat="1" applyFont="1" applyFill="1" applyBorder="1" applyAlignment="1">
      <alignment horizontal="center" vertical="center" wrapText="1"/>
    </xf>
    <xf numFmtId="164" fontId="16" fillId="4" borderId="8"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3" fontId="7" fillId="18" borderId="7" xfId="0" applyNumberFormat="1" applyFont="1" applyFill="1" applyBorder="1" applyAlignment="1">
      <alignment horizontal="center" vertical="center" wrapText="1"/>
    </xf>
    <xf numFmtId="3" fontId="7" fillId="18" borderId="8" xfId="0" applyNumberFormat="1" applyFont="1" applyFill="1" applyBorder="1" applyAlignment="1">
      <alignment horizontal="center" vertical="center" wrapText="1"/>
    </xf>
    <xf numFmtId="3" fontId="7" fillId="18" borderId="9" xfId="0" applyNumberFormat="1"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11" borderId="12" xfId="0" applyFont="1" applyFill="1" applyBorder="1" applyAlignment="1">
      <alignment horizontal="center" vertical="top" wrapText="1"/>
    </xf>
    <xf numFmtId="0" fontId="1" fillId="4" borderId="28" xfId="0" applyFont="1" applyFill="1" applyBorder="1" applyAlignment="1">
      <alignment horizontal="left" vertical="top" wrapText="1"/>
    </xf>
    <xf numFmtId="0" fontId="1" fillId="4" borderId="29" xfId="0" applyFont="1" applyFill="1" applyBorder="1" applyAlignment="1">
      <alignment horizontal="left" vertical="top" wrapText="1"/>
    </xf>
  </cellXfs>
  <cellStyles count="1">
    <cellStyle name="Normal" xfId="0" builtinId="0"/>
  </cellStyles>
  <dxfs count="24">
    <dxf>
      <font>
        <color theme="0"/>
      </font>
      <fill>
        <patternFill>
          <bgColor rgb="FF7030A0"/>
        </patternFill>
      </fill>
    </dxf>
    <dxf>
      <font>
        <color theme="0"/>
      </font>
      <fill>
        <patternFill>
          <bgColor rgb="FF0070C0"/>
        </patternFill>
      </fill>
    </dxf>
    <dxf>
      <fill>
        <patternFill>
          <bgColor rgb="FFFF0000"/>
        </patternFill>
      </fill>
    </dxf>
    <dxf>
      <fill>
        <patternFill>
          <bgColor rgb="FFFFFF00"/>
        </patternFill>
      </fill>
    </dxf>
    <dxf>
      <font>
        <color theme="0"/>
      </font>
      <fill>
        <patternFill>
          <bgColor theme="0" tint="-0.499984740745262"/>
        </patternFill>
      </fill>
    </dxf>
    <dxf>
      <fill>
        <patternFill>
          <bgColor rgb="FFFFC000"/>
        </patternFill>
      </fill>
    </dxf>
    <dxf>
      <font>
        <color theme="0"/>
      </font>
      <fill>
        <patternFill>
          <bgColor rgb="FF7030A0"/>
        </patternFill>
      </fill>
    </dxf>
    <dxf>
      <font>
        <color theme="0"/>
      </font>
      <fill>
        <patternFill>
          <bgColor rgb="FF0070C0"/>
        </patternFill>
      </fill>
    </dxf>
    <dxf>
      <fill>
        <patternFill>
          <bgColor rgb="FFFF0000"/>
        </patternFill>
      </fill>
    </dxf>
    <dxf>
      <fill>
        <patternFill>
          <bgColor rgb="FFFFFF00"/>
        </patternFill>
      </fill>
    </dxf>
    <dxf>
      <font>
        <color theme="0"/>
      </font>
      <fill>
        <patternFill>
          <bgColor theme="0" tint="-0.499984740745262"/>
        </patternFill>
      </fill>
    </dxf>
    <dxf>
      <fill>
        <patternFill>
          <bgColor rgb="FFFFC000"/>
        </patternFill>
      </fill>
    </dxf>
    <dxf>
      <font>
        <color theme="0"/>
      </font>
      <fill>
        <patternFill>
          <bgColor rgb="FF7030A0"/>
        </patternFill>
      </fill>
    </dxf>
    <dxf>
      <font>
        <color theme="0"/>
      </font>
      <fill>
        <patternFill>
          <bgColor rgb="FF0070C0"/>
        </patternFill>
      </fill>
    </dxf>
    <dxf>
      <fill>
        <patternFill>
          <bgColor rgb="FFFF0000"/>
        </patternFill>
      </fill>
    </dxf>
    <dxf>
      <fill>
        <patternFill>
          <bgColor rgb="FFFFFF00"/>
        </patternFill>
      </fill>
    </dxf>
    <dxf>
      <font>
        <color theme="0"/>
      </font>
      <fill>
        <patternFill>
          <bgColor theme="0" tint="-0.499984740745262"/>
        </patternFill>
      </fill>
    </dxf>
    <dxf>
      <fill>
        <patternFill>
          <bgColor rgb="FFFFC000"/>
        </patternFill>
      </fill>
    </dxf>
    <dxf>
      <font>
        <color theme="0"/>
      </font>
      <fill>
        <patternFill>
          <bgColor rgb="FF7030A0"/>
        </patternFill>
      </fill>
    </dxf>
    <dxf>
      <font>
        <color theme="0"/>
      </font>
      <fill>
        <patternFill>
          <bgColor rgb="FF0070C0"/>
        </patternFill>
      </fill>
    </dxf>
    <dxf>
      <fill>
        <patternFill>
          <bgColor rgb="FFFF0000"/>
        </patternFill>
      </fill>
    </dxf>
    <dxf>
      <fill>
        <patternFill>
          <bgColor rgb="FFFFFF00"/>
        </patternFill>
      </fill>
    </dxf>
    <dxf>
      <font>
        <color theme="0"/>
      </font>
      <fill>
        <patternFill>
          <bgColor theme="0" tint="-0.49998474074526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133351</xdr:colOff>
      <xdr:row>0</xdr:row>
      <xdr:rowOff>87829</xdr:rowOff>
    </xdr:from>
    <xdr:to>
      <xdr:col>13</xdr:col>
      <xdr:colOff>304801</xdr:colOff>
      <xdr:row>24</xdr:row>
      <xdr:rowOff>134330</xdr:rowOff>
    </xdr:to>
    <xdr:pic>
      <xdr:nvPicPr>
        <xdr:cNvPr id="2" name="Imagen 1">
          <a:extLst>
            <a:ext uri="{FF2B5EF4-FFF2-40B4-BE49-F238E27FC236}">
              <a16:creationId xmlns:a16="http://schemas.microsoft.com/office/drawing/2014/main" id="{B4B92237-EF04-904F-9BC0-D757D12D706A}"/>
            </a:ext>
          </a:extLst>
        </xdr:cNvPr>
        <xdr:cNvPicPr>
          <a:picLocks noChangeAspect="1"/>
        </xdr:cNvPicPr>
      </xdr:nvPicPr>
      <xdr:blipFill>
        <a:blip xmlns:r="http://schemas.openxmlformats.org/officeDocument/2006/relationships" r:embed="rId1"/>
        <a:stretch>
          <a:fillRect/>
        </a:stretch>
      </xdr:blipFill>
      <xdr:spPr>
        <a:xfrm>
          <a:off x="7543801" y="87829"/>
          <a:ext cx="2686050" cy="44089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Felipe Lenis López" id="{0421695B-C514-4ED4-BE10-2B5B86FB7F2D}" userId="96e4e13d1e5a3480"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A10" dT="2024-02-08T15:45:05.94" personId="{0421695B-C514-4ED4-BE10-2B5B86FB7F2D}" id="{F0BF65C4-DC1D-48B7-A64F-633C84EFC250}">
    <text>Se pone el Número de la Política, si hay mas de una se incluye en la misma celda</text>
  </threadedComment>
  <threadedComment ref="CH10" dT="2024-02-08T15:21:36.12" personId="{0421695B-C514-4ED4-BE10-2B5B86FB7F2D}" id="{22659BEE-F79A-4180-8995-1C77A5530E22}">
    <text>Colocar el número del objetivo</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D811-066B-4E2C-859F-FE48115DD85E}">
  <dimension ref="A2:CT377"/>
  <sheetViews>
    <sheetView topLeftCell="A18" zoomScale="85" zoomScaleNormal="85" workbookViewId="0">
      <selection activeCell="D24" sqref="D24:D26"/>
    </sheetView>
  </sheetViews>
  <sheetFormatPr baseColWidth="10" defaultColWidth="11" defaultRowHeight="14.25"/>
  <cols>
    <col min="1" max="1" width="11.75" customWidth="1"/>
    <col min="2" max="2" width="14.125" customWidth="1"/>
    <col min="3" max="4" width="17.625" customWidth="1"/>
    <col min="5" max="5" width="17.125" customWidth="1"/>
    <col min="6" max="6" width="10.875" customWidth="1"/>
    <col min="7" max="11" width="8.75" customWidth="1"/>
    <col min="12" max="13" width="30.375" customWidth="1"/>
    <col min="14" max="14" width="11" customWidth="1"/>
    <col min="15" max="19" width="14.125" customWidth="1"/>
    <col min="20" max="66" width="3.5" customWidth="1"/>
    <col min="67" max="89" width="5" customWidth="1"/>
    <col min="90" max="97" width="4.375" customWidth="1"/>
    <col min="98" max="98" width="6.75" customWidth="1"/>
    <col min="99" max="1026" width="14.125" customWidth="1"/>
    <col min="1027" max="1027" width="11.125" customWidth="1"/>
    <col min="1028" max="1028" width="11" customWidth="1"/>
  </cols>
  <sheetData>
    <row r="2" spans="1:98" ht="19.5" customHeight="1">
      <c r="A2" s="199" t="s">
        <v>0</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row>
    <row r="3" spans="1:98" ht="12.75" customHeight="1">
      <c r="A3" s="1"/>
      <c r="B3" s="2"/>
      <c r="C3" s="2"/>
      <c r="D3" s="2"/>
      <c r="E3" s="2"/>
      <c r="F3" s="1"/>
      <c r="G3" s="3"/>
      <c r="H3" s="3"/>
      <c r="I3" s="3"/>
      <c r="J3" s="3"/>
      <c r="K3" s="3"/>
      <c r="L3" s="1"/>
      <c r="M3" s="1"/>
      <c r="N3" s="1"/>
      <c r="O3" s="3"/>
      <c r="P3" s="3"/>
      <c r="Q3" s="3"/>
      <c r="R3" s="3"/>
      <c r="S3" s="3"/>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L3" s="1"/>
      <c r="CM3" s="1"/>
      <c r="CN3" s="1"/>
      <c r="CO3" s="1"/>
      <c r="CP3" s="1"/>
      <c r="CQ3" s="1"/>
      <c r="CR3" s="1"/>
      <c r="CS3" s="1"/>
    </row>
    <row r="4" spans="1:98" ht="12.75" customHeight="1">
      <c r="A4" s="200" t="s">
        <v>1</v>
      </c>
      <c r="B4" s="200"/>
      <c r="C4" s="201" t="s">
        <v>2</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row>
    <row r="5" spans="1:98" ht="12.75" customHeight="1">
      <c r="A5" s="4" t="s">
        <v>3</v>
      </c>
      <c r="B5" s="5"/>
      <c r="C5" s="202" t="s">
        <v>4</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97"/>
      <c r="CJ5" s="197"/>
      <c r="CK5" s="197"/>
      <c r="CL5" s="197"/>
      <c r="CM5" s="197"/>
      <c r="CN5" s="197"/>
      <c r="CO5" s="197"/>
      <c r="CP5" s="197"/>
      <c r="CQ5" s="197"/>
      <c r="CR5" s="197"/>
      <c r="CS5" s="197"/>
      <c r="CT5" s="197"/>
    </row>
    <row r="6" spans="1:98" ht="12.75" customHeight="1">
      <c r="A6" s="49" t="s">
        <v>5</v>
      </c>
      <c r="B6" s="50"/>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3"/>
      <c r="CB6" s="203"/>
      <c r="CC6" s="203"/>
      <c r="CD6" s="203"/>
      <c r="CE6" s="203"/>
      <c r="CF6" s="203"/>
      <c r="CG6" s="203"/>
      <c r="CH6" s="203"/>
      <c r="CI6" s="203"/>
      <c r="CJ6" s="203"/>
      <c r="CK6" s="203"/>
      <c r="CL6" s="203"/>
      <c r="CM6" s="203"/>
      <c r="CN6" s="203"/>
      <c r="CO6" s="203"/>
      <c r="CP6" s="203"/>
      <c r="CQ6" s="203"/>
      <c r="CR6" s="203"/>
      <c r="CS6" s="203"/>
      <c r="CT6" s="203"/>
    </row>
    <row r="7" spans="1:98" ht="12.75" customHeight="1">
      <c r="A7" s="6" t="s">
        <v>6</v>
      </c>
      <c r="B7" s="5"/>
      <c r="C7" s="204" t="s">
        <v>7</v>
      </c>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row>
    <row r="8" spans="1:98" ht="25.5" customHeight="1">
      <c r="A8" s="6" t="s">
        <v>8</v>
      </c>
      <c r="B8" s="5"/>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97"/>
      <c r="CQ8" s="197"/>
      <c r="CR8" s="197"/>
      <c r="CS8" s="197"/>
      <c r="CT8" s="197"/>
    </row>
    <row r="9" spans="1:98" ht="12.75" customHeight="1">
      <c r="A9" s="6" t="s">
        <v>9</v>
      </c>
      <c r="B9" s="7"/>
      <c r="C9" s="198"/>
      <c r="D9" s="198"/>
      <c r="E9" s="198" t="s">
        <v>10</v>
      </c>
      <c r="F9" s="198"/>
      <c r="G9" s="198"/>
      <c r="H9" s="198"/>
      <c r="I9" s="198" t="s">
        <v>11</v>
      </c>
      <c r="J9" s="198"/>
      <c r="K9" s="198"/>
      <c r="L9" s="198"/>
      <c r="M9" s="48"/>
      <c r="N9" s="198" t="s">
        <v>12</v>
      </c>
      <c r="O9" s="198"/>
      <c r="P9" s="198"/>
      <c r="Q9" s="198"/>
      <c r="R9" s="198" t="s">
        <v>13</v>
      </c>
      <c r="S9" s="198"/>
      <c r="T9" s="198"/>
      <c r="U9" s="198"/>
      <c r="V9" s="198"/>
      <c r="W9" s="198"/>
      <c r="X9" s="198"/>
      <c r="Y9" s="198"/>
      <c r="Z9" s="198"/>
      <c r="AA9" s="198"/>
      <c r="AB9" s="198"/>
      <c r="AC9" s="195"/>
      <c r="AD9" s="195"/>
      <c r="AE9" s="195"/>
      <c r="AF9" s="195"/>
      <c r="AG9" s="195"/>
      <c r="AH9" s="195"/>
      <c r="AI9" s="195"/>
      <c r="AJ9" s="195"/>
      <c r="AK9" s="195"/>
      <c r="AL9" s="195"/>
      <c r="AM9" s="195"/>
      <c r="AN9" s="195"/>
      <c r="AO9" s="195"/>
      <c r="AP9" s="195"/>
      <c r="AQ9" s="195"/>
      <c r="AR9" s="195"/>
      <c r="AS9" s="195"/>
      <c r="AT9" s="195"/>
      <c r="AU9" s="195"/>
      <c r="AV9" s="195"/>
      <c r="AW9" s="195"/>
      <c r="AX9" s="195"/>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row>
    <row r="10" spans="1:98" ht="12.75" customHeight="1">
      <c r="A10" s="1"/>
      <c r="B10" s="2"/>
      <c r="C10" s="2"/>
      <c r="D10" s="2"/>
      <c r="E10" s="2"/>
      <c r="F10" s="1"/>
      <c r="G10" s="3"/>
      <c r="H10" s="3"/>
      <c r="I10" s="3"/>
      <c r="J10" s="3"/>
      <c r="K10" s="3"/>
      <c r="L10" s="1"/>
      <c r="M10" s="1"/>
      <c r="N10" s="1"/>
      <c r="O10" s="3"/>
      <c r="P10" s="3"/>
      <c r="Q10" s="3"/>
      <c r="R10" s="3"/>
      <c r="S10" s="3"/>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L10" s="1"/>
      <c r="CM10" s="1"/>
      <c r="CN10" s="1"/>
      <c r="CO10" s="1"/>
      <c r="CP10" s="1"/>
      <c r="CQ10" s="1"/>
      <c r="CR10" s="1"/>
      <c r="CS10" s="1"/>
    </row>
    <row r="11" spans="1:98" ht="12.75" customHeight="1">
      <c r="A11" s="222" t="s">
        <v>14</v>
      </c>
      <c r="B11" s="208" t="s">
        <v>15</v>
      </c>
      <c r="C11" s="205" t="s">
        <v>16</v>
      </c>
      <c r="D11" s="205" t="s">
        <v>17</v>
      </c>
      <c r="E11" s="208" t="s">
        <v>18</v>
      </c>
      <c r="F11" s="208" t="s">
        <v>19</v>
      </c>
      <c r="G11" s="207" t="s">
        <v>20</v>
      </c>
      <c r="H11" s="207" t="s">
        <v>21</v>
      </c>
      <c r="I11" s="207" t="s">
        <v>22</v>
      </c>
      <c r="J11" s="207" t="s">
        <v>23</v>
      </c>
      <c r="K11" s="207" t="s">
        <v>24</v>
      </c>
      <c r="L11" s="208" t="s">
        <v>25</v>
      </c>
      <c r="M11" s="210" t="s">
        <v>26</v>
      </c>
      <c r="N11" s="209" t="s">
        <v>27</v>
      </c>
      <c r="O11" s="207" t="s">
        <v>28</v>
      </c>
      <c r="P11" s="207" t="s">
        <v>29</v>
      </c>
      <c r="Q11" s="207" t="s">
        <v>30</v>
      </c>
      <c r="R11" s="207" t="s">
        <v>31</v>
      </c>
      <c r="S11" s="219" t="s">
        <v>32</v>
      </c>
      <c r="T11" s="220" t="s">
        <v>33</v>
      </c>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1" t="s">
        <v>34</v>
      </c>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8" t="s">
        <v>35</v>
      </c>
      <c r="CM11" s="214" t="s">
        <v>36</v>
      </c>
      <c r="CN11" s="214"/>
      <c r="CO11" s="214"/>
      <c r="CP11" s="214"/>
      <c r="CQ11" s="214"/>
      <c r="CR11" s="214"/>
      <c r="CS11" s="214"/>
      <c r="CT11" s="9" t="s">
        <v>37</v>
      </c>
    </row>
    <row r="12" spans="1:98" ht="67.5" customHeight="1">
      <c r="A12" s="222"/>
      <c r="B12" s="208"/>
      <c r="C12" s="206"/>
      <c r="D12" s="206"/>
      <c r="E12" s="208"/>
      <c r="F12" s="208"/>
      <c r="G12" s="207"/>
      <c r="H12" s="207"/>
      <c r="I12" s="207"/>
      <c r="J12" s="207"/>
      <c r="K12" s="207"/>
      <c r="L12" s="208"/>
      <c r="M12" s="211"/>
      <c r="N12" s="209"/>
      <c r="O12" s="207"/>
      <c r="P12" s="207"/>
      <c r="Q12" s="207"/>
      <c r="R12" s="207"/>
      <c r="S12" s="219"/>
      <c r="T12" s="10" t="s">
        <v>38</v>
      </c>
      <c r="U12" s="10" t="s">
        <v>39</v>
      </c>
      <c r="V12" s="10" t="s">
        <v>40</v>
      </c>
      <c r="W12" s="10" t="s">
        <v>41</v>
      </c>
      <c r="X12" s="10" t="s">
        <v>42</v>
      </c>
      <c r="Y12" s="10" t="s">
        <v>43</v>
      </c>
      <c r="Z12" s="10" t="s">
        <v>44</v>
      </c>
      <c r="AA12" s="10" t="s">
        <v>45</v>
      </c>
      <c r="AB12" s="10" t="s">
        <v>46</v>
      </c>
      <c r="AC12" s="10" t="s">
        <v>47</v>
      </c>
      <c r="AD12" s="10" t="s">
        <v>48</v>
      </c>
      <c r="AE12" s="10" t="s">
        <v>49</v>
      </c>
      <c r="AF12" s="10" t="s">
        <v>50</v>
      </c>
      <c r="AG12" s="10" t="s">
        <v>51</v>
      </c>
      <c r="AH12" s="10" t="s">
        <v>52</v>
      </c>
      <c r="AI12" s="10" t="s">
        <v>53</v>
      </c>
      <c r="AJ12" s="10" t="s">
        <v>54</v>
      </c>
      <c r="AK12" s="10" t="s">
        <v>55</v>
      </c>
      <c r="AL12" s="10" t="s">
        <v>56</v>
      </c>
      <c r="AM12" s="10" t="s">
        <v>57</v>
      </c>
      <c r="AN12" s="10" t="s">
        <v>58</v>
      </c>
      <c r="AO12" s="10" t="s">
        <v>59</v>
      </c>
      <c r="AP12" s="10" t="s">
        <v>60</v>
      </c>
      <c r="AQ12" s="10" t="s">
        <v>61</v>
      </c>
      <c r="AR12" s="10" t="s">
        <v>62</v>
      </c>
      <c r="AS12" s="10" t="s">
        <v>63</v>
      </c>
      <c r="AT12" s="10" t="s">
        <v>64</v>
      </c>
      <c r="AU12" s="10" t="s">
        <v>65</v>
      </c>
      <c r="AV12" s="10" t="s">
        <v>66</v>
      </c>
      <c r="AW12" s="10" t="s">
        <v>67</v>
      </c>
      <c r="AX12" s="10" t="s">
        <v>68</v>
      </c>
      <c r="AY12" s="10" t="s">
        <v>69</v>
      </c>
      <c r="AZ12" s="10" t="s">
        <v>70</v>
      </c>
      <c r="BA12" s="10" t="s">
        <v>71</v>
      </c>
      <c r="BB12" s="10" t="s">
        <v>72</v>
      </c>
      <c r="BC12" s="10" t="s">
        <v>73</v>
      </c>
      <c r="BD12" s="10" t="s">
        <v>74</v>
      </c>
      <c r="BE12" s="10" t="s">
        <v>75</v>
      </c>
      <c r="BF12" s="10" t="s">
        <v>76</v>
      </c>
      <c r="BG12" s="10" t="s">
        <v>77</v>
      </c>
      <c r="BH12" s="10" t="s">
        <v>78</v>
      </c>
      <c r="BI12" s="10" t="s">
        <v>79</v>
      </c>
      <c r="BJ12" s="10" t="s">
        <v>80</v>
      </c>
      <c r="BK12" s="10" t="s">
        <v>81</v>
      </c>
      <c r="BL12" s="10" t="s">
        <v>82</v>
      </c>
      <c r="BM12" s="10" t="s">
        <v>83</v>
      </c>
      <c r="BN12" s="10" t="s">
        <v>84</v>
      </c>
      <c r="BO12" s="11" t="s">
        <v>85</v>
      </c>
      <c r="BP12" s="11" t="s">
        <v>86</v>
      </c>
      <c r="BQ12" s="11" t="s">
        <v>87</v>
      </c>
      <c r="BR12" s="11" t="s">
        <v>88</v>
      </c>
      <c r="BS12" s="11" t="s">
        <v>89</v>
      </c>
      <c r="BT12" s="11" t="s">
        <v>90</v>
      </c>
      <c r="BU12" s="11" t="s">
        <v>91</v>
      </c>
      <c r="BV12" s="11" t="s">
        <v>92</v>
      </c>
      <c r="BW12" s="11" t="s">
        <v>93</v>
      </c>
      <c r="BX12" s="11" t="s">
        <v>94</v>
      </c>
      <c r="BY12" s="11" t="s">
        <v>95</v>
      </c>
      <c r="BZ12" s="11" t="s">
        <v>96</v>
      </c>
      <c r="CA12" s="11" t="s">
        <v>97</v>
      </c>
      <c r="CB12" s="11" t="s">
        <v>98</v>
      </c>
      <c r="CC12" s="11" t="s">
        <v>99</v>
      </c>
      <c r="CD12" s="11" t="s">
        <v>100</v>
      </c>
      <c r="CE12" s="11" t="s">
        <v>101</v>
      </c>
      <c r="CF12" s="11" t="s">
        <v>102</v>
      </c>
      <c r="CG12" s="11" t="s">
        <v>103</v>
      </c>
      <c r="CH12" s="11" t="s">
        <v>104</v>
      </c>
      <c r="CI12" s="11" t="s">
        <v>105</v>
      </c>
      <c r="CJ12" s="11" t="s">
        <v>106</v>
      </c>
      <c r="CK12" s="12" t="s">
        <v>107</v>
      </c>
      <c r="CL12" s="13" t="s">
        <v>108</v>
      </c>
      <c r="CM12" s="14" t="s">
        <v>109</v>
      </c>
      <c r="CN12" s="14" t="s">
        <v>110</v>
      </c>
      <c r="CO12" s="14" t="s">
        <v>111</v>
      </c>
      <c r="CP12" s="14" t="s">
        <v>112</v>
      </c>
      <c r="CQ12" s="14" t="s">
        <v>113</v>
      </c>
      <c r="CR12" s="14" t="s">
        <v>114</v>
      </c>
      <c r="CS12" s="14" t="s">
        <v>115</v>
      </c>
      <c r="CT12" s="15" t="s">
        <v>116</v>
      </c>
    </row>
    <row r="13" spans="1:98" ht="61.5" customHeight="1">
      <c r="A13" s="230" t="s">
        <v>117</v>
      </c>
      <c r="B13" s="215" t="s">
        <v>118</v>
      </c>
      <c r="C13" s="232" t="s">
        <v>119</v>
      </c>
      <c r="D13" s="232" t="s">
        <v>120</v>
      </c>
      <c r="E13" s="232" t="s">
        <v>121</v>
      </c>
      <c r="F13" s="235" t="s">
        <v>122</v>
      </c>
      <c r="G13" s="227">
        <v>100</v>
      </c>
      <c r="H13" s="227">
        <v>30</v>
      </c>
      <c r="I13" s="227">
        <v>10</v>
      </c>
      <c r="J13" s="227">
        <v>40</v>
      </c>
      <c r="K13" s="227">
        <v>20</v>
      </c>
      <c r="L13" s="17" t="s">
        <v>123</v>
      </c>
      <c r="M13" s="17"/>
      <c r="N13" s="18" t="s">
        <v>124</v>
      </c>
      <c r="O13" s="20">
        <v>0</v>
      </c>
      <c r="P13" s="20">
        <v>40000000</v>
      </c>
      <c r="Q13" s="20">
        <v>31800000</v>
      </c>
      <c r="R13" s="20">
        <v>0</v>
      </c>
      <c r="S13" s="21">
        <f t="shared" ref="S13:S18" si="0">SUM(O13:R13)</f>
        <v>71800000</v>
      </c>
      <c r="T13" s="22"/>
      <c r="U13" s="16"/>
      <c r="V13" s="23" t="s">
        <v>125</v>
      </c>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23" t="s">
        <v>125</v>
      </c>
      <c r="AW13" s="16"/>
      <c r="AX13" s="23" t="s">
        <v>125</v>
      </c>
      <c r="AY13" s="16"/>
      <c r="AZ13" s="16"/>
      <c r="BA13" s="16"/>
      <c r="BB13" s="23" t="s">
        <v>125</v>
      </c>
      <c r="BC13" s="16"/>
      <c r="BD13" s="16"/>
      <c r="BE13" s="16"/>
      <c r="BF13" s="16"/>
      <c r="BG13" s="16"/>
      <c r="BH13" s="16"/>
      <c r="BI13" s="16"/>
      <c r="BJ13" s="16"/>
      <c r="BK13" s="23" t="s">
        <v>125</v>
      </c>
      <c r="BL13" s="23" t="s">
        <v>125</v>
      </c>
      <c r="BM13" s="23" t="s">
        <v>125</v>
      </c>
      <c r="BN13" s="16"/>
      <c r="BO13" s="16"/>
      <c r="BP13" s="16"/>
      <c r="BQ13" s="16"/>
      <c r="BR13" s="16" t="s">
        <v>126</v>
      </c>
      <c r="BS13" s="16"/>
      <c r="BT13" s="16"/>
      <c r="BU13" s="16"/>
      <c r="BV13" s="16"/>
      <c r="BW13" s="16"/>
      <c r="BX13" s="16"/>
      <c r="BY13" s="16"/>
      <c r="BZ13" s="16"/>
      <c r="CA13" s="16"/>
      <c r="CB13" s="16"/>
      <c r="CC13" s="16"/>
      <c r="CD13" s="16"/>
      <c r="CE13" s="16"/>
      <c r="CF13" s="16"/>
      <c r="CG13" s="16"/>
      <c r="CH13" s="16"/>
      <c r="CI13" s="16"/>
      <c r="CJ13" s="16"/>
      <c r="CK13" s="22"/>
      <c r="CL13" s="16" t="s">
        <v>127</v>
      </c>
      <c r="CM13" s="16"/>
      <c r="CN13" s="16"/>
      <c r="CO13" s="16"/>
      <c r="CP13" s="16"/>
      <c r="CQ13" s="16"/>
      <c r="CR13" s="16"/>
      <c r="CS13" s="16"/>
      <c r="CT13" s="22"/>
    </row>
    <row r="14" spans="1:98" ht="36.75" customHeight="1">
      <c r="A14" s="231"/>
      <c r="B14" s="215"/>
      <c r="C14" s="233"/>
      <c r="D14" s="234"/>
      <c r="E14" s="234"/>
      <c r="F14" s="236"/>
      <c r="G14" s="228"/>
      <c r="H14" s="228"/>
      <c r="I14" s="228"/>
      <c r="J14" s="228"/>
      <c r="K14" s="228"/>
      <c r="L14" s="17" t="s">
        <v>128</v>
      </c>
      <c r="M14" s="17"/>
      <c r="N14" s="18" t="s">
        <v>129</v>
      </c>
      <c r="O14" s="20">
        <v>1950000000</v>
      </c>
      <c r="P14" s="20">
        <v>3900000000</v>
      </c>
      <c r="Q14" s="20">
        <v>3900000000</v>
      </c>
      <c r="R14" s="20">
        <v>650000000</v>
      </c>
      <c r="S14" s="21">
        <f t="shared" si="0"/>
        <v>10400000000</v>
      </c>
      <c r="T14" s="22" t="s">
        <v>125</v>
      </c>
      <c r="U14" s="22" t="s">
        <v>125</v>
      </c>
      <c r="V14" s="22" t="s">
        <v>125</v>
      </c>
      <c r="W14" s="22" t="s">
        <v>125</v>
      </c>
      <c r="X14" s="22" t="s">
        <v>125</v>
      </c>
      <c r="Y14" s="22" t="s">
        <v>125</v>
      </c>
      <c r="Z14" s="22" t="s">
        <v>125</v>
      </c>
      <c r="AA14" s="22" t="s">
        <v>125</v>
      </c>
      <c r="AB14" s="22" t="s">
        <v>125</v>
      </c>
      <c r="AC14" s="22" t="s">
        <v>125</v>
      </c>
      <c r="AD14" s="22" t="s">
        <v>125</v>
      </c>
      <c r="AE14" s="22" t="s">
        <v>125</v>
      </c>
      <c r="AF14" s="22" t="s">
        <v>125</v>
      </c>
      <c r="AG14" s="22" t="s">
        <v>125</v>
      </c>
      <c r="AH14" s="22" t="s">
        <v>125</v>
      </c>
      <c r="AI14" s="22" t="s">
        <v>125</v>
      </c>
      <c r="AJ14" s="22" t="s">
        <v>125</v>
      </c>
      <c r="AK14" s="22" t="s">
        <v>125</v>
      </c>
      <c r="AL14" s="22" t="s">
        <v>125</v>
      </c>
      <c r="AM14" s="22" t="s">
        <v>125</v>
      </c>
      <c r="AN14" s="22" t="s">
        <v>125</v>
      </c>
      <c r="AO14" s="22" t="s">
        <v>125</v>
      </c>
      <c r="AP14" s="22" t="s">
        <v>125</v>
      </c>
      <c r="AQ14" s="22" t="s">
        <v>125</v>
      </c>
      <c r="AR14" s="22" t="s">
        <v>125</v>
      </c>
      <c r="AS14" s="22" t="s">
        <v>125</v>
      </c>
      <c r="AT14" s="22" t="s">
        <v>125</v>
      </c>
      <c r="AU14" s="22" t="s">
        <v>125</v>
      </c>
      <c r="AV14" s="22" t="s">
        <v>125</v>
      </c>
      <c r="AW14" s="22" t="s">
        <v>125</v>
      </c>
      <c r="AX14" s="22" t="s">
        <v>125</v>
      </c>
      <c r="AY14" s="22" t="s">
        <v>125</v>
      </c>
      <c r="AZ14" s="22" t="s">
        <v>125</v>
      </c>
      <c r="BA14" s="22" t="s">
        <v>125</v>
      </c>
      <c r="BB14" s="22" t="s">
        <v>125</v>
      </c>
      <c r="BC14" s="22" t="s">
        <v>125</v>
      </c>
      <c r="BD14" s="22" t="s">
        <v>125</v>
      </c>
      <c r="BE14" s="22" t="s">
        <v>125</v>
      </c>
      <c r="BF14" s="22" t="s">
        <v>125</v>
      </c>
      <c r="BG14" s="22" t="s">
        <v>125</v>
      </c>
      <c r="BH14" s="22" t="s">
        <v>125</v>
      </c>
      <c r="BI14" s="22" t="s">
        <v>125</v>
      </c>
      <c r="BJ14" s="22" t="s">
        <v>125</v>
      </c>
      <c r="BK14" s="22" t="s">
        <v>125</v>
      </c>
      <c r="BL14" s="22" t="s">
        <v>125</v>
      </c>
      <c r="BM14" s="22" t="s">
        <v>125</v>
      </c>
      <c r="BN14" s="22" t="s">
        <v>125</v>
      </c>
      <c r="BO14" s="16"/>
      <c r="BP14" s="16"/>
      <c r="BQ14" s="16"/>
      <c r="BR14" s="16" t="s">
        <v>130</v>
      </c>
      <c r="BS14" s="16"/>
      <c r="BT14" s="16"/>
      <c r="BU14" s="16"/>
      <c r="BV14" s="16"/>
      <c r="BW14" s="16"/>
      <c r="BX14" s="16"/>
      <c r="BY14" s="16"/>
      <c r="BZ14" s="16"/>
      <c r="CA14" s="16"/>
      <c r="CB14" s="16"/>
      <c r="CC14" s="16"/>
      <c r="CD14" s="16"/>
      <c r="CE14" s="16"/>
      <c r="CF14" s="16"/>
      <c r="CG14" s="16"/>
      <c r="CH14" s="16"/>
      <c r="CI14" s="16"/>
      <c r="CJ14" s="16"/>
      <c r="CK14" s="22"/>
      <c r="CL14" s="16" t="s">
        <v>131</v>
      </c>
      <c r="CM14" s="16"/>
      <c r="CN14" s="16"/>
      <c r="CO14" s="16"/>
      <c r="CP14" s="16"/>
      <c r="CQ14" s="16"/>
      <c r="CR14" s="16"/>
      <c r="CS14" s="16"/>
      <c r="CT14" s="22"/>
    </row>
    <row r="15" spans="1:98" ht="51" customHeight="1">
      <c r="A15" s="231"/>
      <c r="B15" s="215"/>
      <c r="C15" s="232" t="s">
        <v>132</v>
      </c>
      <c r="D15" s="234"/>
      <c r="E15" s="234"/>
      <c r="F15" s="236"/>
      <c r="G15" s="228"/>
      <c r="H15" s="228"/>
      <c r="I15" s="228"/>
      <c r="J15" s="228"/>
      <c r="K15" s="228"/>
      <c r="L15" s="17" t="s">
        <v>133</v>
      </c>
      <c r="M15" s="24"/>
      <c r="N15" s="18" t="s">
        <v>129</v>
      </c>
      <c r="O15" s="20">
        <v>150000000</v>
      </c>
      <c r="P15" s="20">
        <v>155420000</v>
      </c>
      <c r="Q15" s="20">
        <v>160083000</v>
      </c>
      <c r="R15" s="20">
        <v>164886000</v>
      </c>
      <c r="S15" s="21">
        <f t="shared" si="0"/>
        <v>630389000</v>
      </c>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16"/>
      <c r="BP15" s="16"/>
      <c r="BQ15" s="16"/>
      <c r="BR15" s="16"/>
      <c r="BS15" s="16"/>
      <c r="BT15" s="16"/>
      <c r="BU15" s="16"/>
      <c r="BV15" s="16"/>
      <c r="BW15" s="16"/>
      <c r="BX15" s="16"/>
      <c r="BY15" s="16"/>
      <c r="BZ15" s="16"/>
      <c r="CA15" s="16"/>
      <c r="CB15" s="16"/>
      <c r="CC15" s="16"/>
      <c r="CD15" s="16"/>
      <c r="CE15" s="16"/>
      <c r="CF15" s="16"/>
      <c r="CG15" s="16"/>
      <c r="CH15" s="16"/>
      <c r="CI15" s="16"/>
      <c r="CJ15" s="16"/>
      <c r="CK15" s="22"/>
      <c r="CL15" s="16"/>
      <c r="CM15" s="16"/>
      <c r="CN15" s="16"/>
      <c r="CO15" s="16"/>
      <c r="CP15" s="16"/>
      <c r="CQ15" s="16"/>
      <c r="CR15" s="16"/>
      <c r="CS15" s="16"/>
      <c r="CT15" s="22"/>
    </row>
    <row r="16" spans="1:98" ht="38.25">
      <c r="A16" s="231"/>
      <c r="B16" s="215"/>
      <c r="C16" s="233"/>
      <c r="D16" s="234"/>
      <c r="E16" s="234"/>
      <c r="F16" s="236"/>
      <c r="G16" s="228"/>
      <c r="H16" s="228"/>
      <c r="I16" s="228"/>
      <c r="J16" s="228"/>
      <c r="K16" s="228"/>
      <c r="L16" s="17" t="s">
        <v>134</v>
      </c>
      <c r="M16" s="24"/>
      <c r="N16" s="18"/>
      <c r="O16" s="20">
        <v>419438711</v>
      </c>
      <c r="P16" s="20">
        <v>0</v>
      </c>
      <c r="Q16" s="20">
        <v>0</v>
      </c>
      <c r="R16" s="20">
        <v>0</v>
      </c>
      <c r="S16" s="21">
        <f t="shared" si="0"/>
        <v>419438711</v>
      </c>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16"/>
      <c r="BP16" s="16"/>
      <c r="BQ16" s="16"/>
      <c r="BR16" s="16"/>
      <c r="BS16" s="16"/>
      <c r="BT16" s="16"/>
      <c r="BU16" s="16"/>
      <c r="BV16" s="16"/>
      <c r="BW16" s="16"/>
      <c r="BX16" s="16"/>
      <c r="BY16" s="16"/>
      <c r="BZ16" s="16"/>
      <c r="CA16" s="16"/>
      <c r="CB16" s="16"/>
      <c r="CC16" s="16"/>
      <c r="CD16" s="16"/>
      <c r="CE16" s="16"/>
      <c r="CF16" s="16"/>
      <c r="CG16" s="16"/>
      <c r="CH16" s="16"/>
      <c r="CI16" s="16"/>
      <c r="CJ16" s="16"/>
      <c r="CK16" s="22"/>
      <c r="CL16" s="16"/>
      <c r="CM16" s="16"/>
      <c r="CN16" s="16"/>
      <c r="CO16" s="16"/>
      <c r="CP16" s="16"/>
      <c r="CQ16" s="16"/>
      <c r="CR16" s="16"/>
      <c r="CS16" s="16"/>
      <c r="CT16" s="22"/>
    </row>
    <row r="17" spans="1:98" ht="38.25" customHeight="1">
      <c r="A17" s="231"/>
      <c r="B17" s="215"/>
      <c r="C17" s="232" t="s">
        <v>135</v>
      </c>
      <c r="D17" s="234"/>
      <c r="E17" s="234"/>
      <c r="F17" s="236"/>
      <c r="G17" s="228"/>
      <c r="H17" s="228"/>
      <c r="I17" s="228"/>
      <c r="J17" s="228"/>
      <c r="K17" s="228"/>
      <c r="L17" s="17" t="s">
        <v>136</v>
      </c>
      <c r="M17" s="17"/>
      <c r="N17" s="18" t="s">
        <v>124</v>
      </c>
      <c r="O17" s="20">
        <v>20000000</v>
      </c>
      <c r="P17" s="20">
        <v>40000000</v>
      </c>
      <c r="Q17" s="20">
        <v>40000000</v>
      </c>
      <c r="R17" s="20">
        <v>20000000</v>
      </c>
      <c r="S17" s="21">
        <f t="shared" si="0"/>
        <v>120000000</v>
      </c>
      <c r="T17" s="22" t="s">
        <v>125</v>
      </c>
      <c r="U17" s="16"/>
      <c r="V17" s="16"/>
      <c r="W17" s="16"/>
      <c r="X17" s="16"/>
      <c r="Y17" s="16"/>
      <c r="Z17" s="16"/>
      <c r="AA17" s="16"/>
      <c r="AB17" s="16"/>
      <c r="AC17" s="16"/>
      <c r="AD17" s="16"/>
      <c r="AE17" s="16"/>
      <c r="AF17" s="16"/>
      <c r="AG17" s="16"/>
      <c r="AH17" s="16"/>
      <c r="AI17" s="16"/>
      <c r="AJ17" s="16"/>
      <c r="AK17" s="16"/>
      <c r="AL17" s="16"/>
      <c r="AM17" s="16" t="s">
        <v>125</v>
      </c>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25" t="s">
        <v>125</v>
      </c>
      <c r="BO17" s="16"/>
      <c r="BP17" s="16"/>
      <c r="BQ17" s="16"/>
      <c r="BR17" s="16" t="s">
        <v>130</v>
      </c>
      <c r="BS17" s="16"/>
      <c r="BT17" s="16"/>
      <c r="BU17" s="16"/>
      <c r="BV17" s="16"/>
      <c r="BW17" s="16"/>
      <c r="BX17" s="16"/>
      <c r="BY17" s="16"/>
      <c r="BZ17" s="16"/>
      <c r="CA17" s="16"/>
      <c r="CB17" s="16"/>
      <c r="CC17" s="16"/>
      <c r="CD17" s="16"/>
      <c r="CE17" s="16"/>
      <c r="CF17" s="16"/>
      <c r="CG17" s="16"/>
      <c r="CH17" s="16"/>
      <c r="CI17" s="16"/>
      <c r="CJ17" s="16"/>
      <c r="CK17" s="22"/>
      <c r="CL17" s="16" t="s">
        <v>137</v>
      </c>
      <c r="CM17" s="16"/>
      <c r="CN17" s="16"/>
      <c r="CO17" s="16"/>
      <c r="CP17" s="16"/>
      <c r="CQ17" s="16"/>
      <c r="CR17" s="16"/>
      <c r="CS17" s="16"/>
      <c r="CT17" s="22"/>
    </row>
    <row r="18" spans="1:98" ht="26.25" customHeight="1">
      <c r="A18" s="231"/>
      <c r="B18" s="215"/>
      <c r="C18" s="233"/>
      <c r="D18" s="233"/>
      <c r="E18" s="233"/>
      <c r="F18" s="237"/>
      <c r="G18" s="229"/>
      <c r="H18" s="229"/>
      <c r="I18" s="229"/>
      <c r="J18" s="229"/>
      <c r="K18" s="229"/>
      <c r="L18" s="17" t="s">
        <v>138</v>
      </c>
      <c r="M18" s="17"/>
      <c r="N18" s="18" t="s">
        <v>124</v>
      </c>
      <c r="O18" s="20">
        <v>28000000</v>
      </c>
      <c r="P18" s="20">
        <v>71232000</v>
      </c>
      <c r="Q18" s="20">
        <v>75505920</v>
      </c>
      <c r="R18" s="20">
        <v>80036275</v>
      </c>
      <c r="S18" s="21">
        <f t="shared" si="0"/>
        <v>254774195</v>
      </c>
      <c r="T18" s="22" t="s">
        <v>125</v>
      </c>
      <c r="U18" s="22" t="s">
        <v>125</v>
      </c>
      <c r="V18" s="22" t="s">
        <v>125</v>
      </c>
      <c r="W18" s="22" t="s">
        <v>125</v>
      </c>
      <c r="X18" s="22" t="s">
        <v>125</v>
      </c>
      <c r="Y18" s="22" t="s">
        <v>125</v>
      </c>
      <c r="Z18" s="22" t="s">
        <v>125</v>
      </c>
      <c r="AA18" s="22" t="s">
        <v>125</v>
      </c>
      <c r="AB18" s="22" t="s">
        <v>125</v>
      </c>
      <c r="AC18" s="22" t="s">
        <v>125</v>
      </c>
      <c r="AD18" s="22" t="s">
        <v>125</v>
      </c>
      <c r="AE18" s="22" t="s">
        <v>125</v>
      </c>
      <c r="AF18" s="22" t="s">
        <v>125</v>
      </c>
      <c r="AG18" s="22" t="s">
        <v>125</v>
      </c>
      <c r="AH18" s="22" t="s">
        <v>125</v>
      </c>
      <c r="AI18" s="22" t="s">
        <v>125</v>
      </c>
      <c r="AJ18" s="22" t="s">
        <v>125</v>
      </c>
      <c r="AK18" s="22" t="s">
        <v>125</v>
      </c>
      <c r="AL18" s="22" t="s">
        <v>125</v>
      </c>
      <c r="AM18" s="22" t="s">
        <v>125</v>
      </c>
      <c r="AN18" s="22" t="s">
        <v>125</v>
      </c>
      <c r="AO18" s="22" t="s">
        <v>125</v>
      </c>
      <c r="AP18" s="22" t="s">
        <v>125</v>
      </c>
      <c r="AQ18" s="22" t="s">
        <v>125</v>
      </c>
      <c r="AR18" s="22" t="s">
        <v>125</v>
      </c>
      <c r="AS18" s="22" t="s">
        <v>125</v>
      </c>
      <c r="AT18" s="22" t="s">
        <v>125</v>
      </c>
      <c r="AU18" s="22" t="s">
        <v>125</v>
      </c>
      <c r="AV18" s="22" t="s">
        <v>125</v>
      </c>
      <c r="AW18" s="22" t="s">
        <v>125</v>
      </c>
      <c r="AX18" s="22" t="s">
        <v>125</v>
      </c>
      <c r="AY18" s="22" t="s">
        <v>125</v>
      </c>
      <c r="AZ18" s="22" t="s">
        <v>125</v>
      </c>
      <c r="BA18" s="22" t="s">
        <v>125</v>
      </c>
      <c r="BB18" s="22" t="s">
        <v>125</v>
      </c>
      <c r="BC18" s="22" t="s">
        <v>125</v>
      </c>
      <c r="BD18" s="22" t="s">
        <v>125</v>
      </c>
      <c r="BE18" s="22" t="s">
        <v>125</v>
      </c>
      <c r="BF18" s="22" t="s">
        <v>125</v>
      </c>
      <c r="BG18" s="22" t="s">
        <v>125</v>
      </c>
      <c r="BH18" s="22" t="s">
        <v>125</v>
      </c>
      <c r="BI18" s="22" t="s">
        <v>125</v>
      </c>
      <c r="BJ18" s="22" t="s">
        <v>125</v>
      </c>
      <c r="BK18" s="22" t="s">
        <v>125</v>
      </c>
      <c r="BL18" s="22" t="s">
        <v>125</v>
      </c>
      <c r="BM18" s="22" t="s">
        <v>125</v>
      </c>
      <c r="BN18" s="22" t="s">
        <v>125</v>
      </c>
      <c r="BO18" s="16"/>
      <c r="BP18" s="16"/>
      <c r="BQ18" s="16"/>
      <c r="BR18" s="16"/>
      <c r="BS18" s="16"/>
      <c r="BT18" s="16"/>
      <c r="BU18" s="16"/>
      <c r="BV18" s="16"/>
      <c r="BW18" s="16"/>
      <c r="BX18" s="16"/>
      <c r="BY18" s="16"/>
      <c r="BZ18" s="16"/>
      <c r="CA18" s="16"/>
      <c r="CB18" s="16"/>
      <c r="CC18" s="16"/>
      <c r="CD18" s="16"/>
      <c r="CE18" s="16"/>
      <c r="CF18" s="16"/>
      <c r="CG18" s="16"/>
      <c r="CH18" s="16"/>
      <c r="CI18" s="16"/>
      <c r="CJ18" s="16"/>
      <c r="CK18" s="22"/>
      <c r="CL18" s="16"/>
      <c r="CM18" s="16"/>
      <c r="CN18" s="16"/>
      <c r="CO18" s="16"/>
      <c r="CP18" s="16"/>
      <c r="CQ18" s="16"/>
      <c r="CR18" s="16"/>
      <c r="CS18" s="16"/>
      <c r="CT18" s="22"/>
    </row>
    <row r="19" spans="1:98" ht="12.75" customHeight="1">
      <c r="A19" s="33"/>
      <c r="B19" s="217" t="s">
        <v>139</v>
      </c>
      <c r="C19" s="239"/>
      <c r="D19" s="239"/>
      <c r="E19" s="239"/>
      <c r="F19" s="239"/>
      <c r="G19" s="239"/>
      <c r="H19" s="239"/>
      <c r="I19" s="239"/>
      <c r="J19" s="239"/>
      <c r="K19" s="239"/>
      <c r="L19" s="239"/>
      <c r="M19" s="239"/>
      <c r="N19" s="240"/>
      <c r="O19" s="27">
        <f>SUM(O13:O18)</f>
        <v>2567438711</v>
      </c>
      <c r="P19" s="27">
        <f>SUM(P13:P18)</f>
        <v>4206652000</v>
      </c>
      <c r="Q19" s="27">
        <f>SUM(Q13:Q18)</f>
        <v>4207388920</v>
      </c>
      <c r="R19" s="27">
        <f>SUM(R13:R18)</f>
        <v>914922275</v>
      </c>
      <c r="S19" s="27">
        <f>SUM(S13:S18)</f>
        <v>11896401906</v>
      </c>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row>
    <row r="20" spans="1:98" ht="12.75" customHeight="1">
      <c r="A20" s="212" t="s">
        <v>140</v>
      </c>
      <c r="B20" s="212"/>
      <c r="C20" s="238"/>
      <c r="D20" s="212"/>
      <c r="E20" s="212"/>
      <c r="F20" s="212"/>
      <c r="G20" s="212"/>
      <c r="H20" s="212"/>
      <c r="I20" s="212"/>
      <c r="J20" s="212"/>
      <c r="K20" s="212"/>
      <c r="L20" s="212"/>
      <c r="M20" s="212"/>
      <c r="N20" s="212"/>
      <c r="O20" s="27"/>
      <c r="P20" s="27"/>
      <c r="Q20" s="27"/>
      <c r="R20" s="27"/>
      <c r="S20" s="27"/>
      <c r="T20" s="51"/>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51"/>
      <c r="CL20" s="47"/>
      <c r="CM20" s="47"/>
      <c r="CN20" s="47"/>
      <c r="CO20" s="47"/>
      <c r="CP20" s="47"/>
      <c r="CQ20" s="47"/>
      <c r="CR20" s="47"/>
      <c r="CS20" s="47"/>
      <c r="CT20" s="51"/>
    </row>
    <row r="21" spans="1:98" ht="37.5" customHeight="1">
      <c r="A21" s="32" t="s">
        <v>141</v>
      </c>
      <c r="B21" s="254" t="s">
        <v>142</v>
      </c>
      <c r="C21" s="253" t="s">
        <v>143</v>
      </c>
      <c r="D21" s="241" t="s">
        <v>144</v>
      </c>
      <c r="E21" s="247" t="s">
        <v>145</v>
      </c>
      <c r="F21" s="244" t="s">
        <v>122</v>
      </c>
      <c r="G21" s="250">
        <v>100</v>
      </c>
      <c r="H21" s="250">
        <v>100</v>
      </c>
      <c r="I21" s="250">
        <v>100</v>
      </c>
      <c r="J21" s="250">
        <v>100</v>
      </c>
      <c r="K21" s="250">
        <v>100</v>
      </c>
      <c r="L21" s="17" t="s">
        <v>146</v>
      </c>
      <c r="M21" s="17"/>
      <c r="N21" s="18" t="s">
        <v>147</v>
      </c>
      <c r="O21" s="20">
        <v>0</v>
      </c>
      <c r="P21" s="20">
        <v>100000000</v>
      </c>
      <c r="Q21" s="20">
        <v>100000000</v>
      </c>
      <c r="R21" s="20">
        <v>0</v>
      </c>
      <c r="S21" s="21">
        <f>SUM(O21:R21)</f>
        <v>200000000</v>
      </c>
      <c r="T21" s="22"/>
      <c r="U21" s="16"/>
      <c r="V21" s="16"/>
      <c r="W21" s="16"/>
      <c r="X21" s="16"/>
      <c r="Y21" s="16"/>
      <c r="Z21" s="16"/>
      <c r="AA21" s="16"/>
      <c r="AB21" s="16"/>
      <c r="AC21" s="16"/>
      <c r="AD21" s="16"/>
      <c r="AE21" s="16"/>
      <c r="AF21" s="16"/>
      <c r="AG21" s="16"/>
      <c r="AH21" s="16" t="s">
        <v>125</v>
      </c>
      <c r="AI21" s="16"/>
      <c r="AJ21" s="16"/>
      <c r="AK21" s="16"/>
      <c r="AL21" s="16"/>
      <c r="AM21" s="16"/>
      <c r="AN21" s="16"/>
      <c r="AO21" s="16"/>
      <c r="AP21" s="16"/>
      <c r="AQ21" s="23"/>
      <c r="AR21" s="16"/>
      <c r="AS21" s="16"/>
      <c r="AT21" s="16"/>
      <c r="AU21" s="16"/>
      <c r="AV21" s="16"/>
      <c r="AW21" s="16"/>
      <c r="AX21" s="16"/>
      <c r="AY21" s="16"/>
      <c r="AZ21" s="16"/>
      <c r="BA21" s="16" t="s">
        <v>125</v>
      </c>
      <c r="BB21" s="16"/>
      <c r="BC21" s="16"/>
      <c r="BD21" s="16"/>
      <c r="BE21" s="16"/>
      <c r="BF21" s="16"/>
      <c r="BG21" s="16"/>
      <c r="BH21" s="16"/>
      <c r="BI21" s="16"/>
      <c r="BJ21" s="16"/>
      <c r="BK21" s="16"/>
      <c r="BL21" s="16"/>
      <c r="BM21" s="16"/>
      <c r="BN21" s="16"/>
      <c r="BO21" s="16"/>
      <c r="BP21" s="16"/>
      <c r="BQ21" s="16"/>
      <c r="BR21" s="16" t="s">
        <v>148</v>
      </c>
      <c r="BS21" s="16"/>
      <c r="BT21" s="16"/>
      <c r="BU21" s="16"/>
      <c r="BV21" s="16"/>
      <c r="BW21" s="16"/>
      <c r="BX21" s="16"/>
      <c r="BY21" s="16"/>
      <c r="BZ21" s="16"/>
      <c r="CA21" s="16"/>
      <c r="CB21" s="16"/>
      <c r="CC21" s="16"/>
      <c r="CD21" s="16"/>
      <c r="CE21" s="16"/>
      <c r="CF21" s="16"/>
      <c r="CG21" s="16"/>
      <c r="CH21" s="16"/>
      <c r="CI21" s="16"/>
      <c r="CJ21" s="16"/>
      <c r="CK21" s="22"/>
      <c r="CL21" s="16" t="s">
        <v>131</v>
      </c>
      <c r="CM21" s="16"/>
      <c r="CN21" s="16"/>
      <c r="CO21" s="16"/>
      <c r="CP21" s="16"/>
      <c r="CQ21" s="16"/>
      <c r="CR21" s="16"/>
      <c r="CS21" s="16"/>
      <c r="CT21" s="22"/>
    </row>
    <row r="22" spans="1:98" ht="37.5" customHeight="1">
      <c r="A22" s="32"/>
      <c r="B22" s="255"/>
      <c r="C22" s="253"/>
      <c r="D22" s="242"/>
      <c r="E22" s="248"/>
      <c r="F22" s="245"/>
      <c r="G22" s="251"/>
      <c r="H22" s="251"/>
      <c r="I22" s="251"/>
      <c r="J22" s="251"/>
      <c r="K22" s="251"/>
      <c r="L22" s="17" t="s">
        <v>149</v>
      </c>
      <c r="M22" s="17"/>
      <c r="N22" s="18"/>
      <c r="O22" s="20"/>
      <c r="P22" s="20"/>
      <c r="Q22" s="20"/>
      <c r="R22" s="20"/>
      <c r="S22" s="21"/>
      <c r="T22" s="22"/>
      <c r="U22" s="22"/>
      <c r="V22" s="22"/>
      <c r="W22" s="22"/>
      <c r="X22" s="22"/>
      <c r="Y22" s="22"/>
      <c r="Z22" s="22"/>
      <c r="AA22" s="22"/>
      <c r="AB22" s="22"/>
      <c r="AC22" s="22"/>
      <c r="AD22" s="22"/>
      <c r="AE22" s="22"/>
      <c r="AF22" s="22"/>
      <c r="AG22" s="22"/>
      <c r="AH22" s="22"/>
      <c r="AI22" s="22"/>
      <c r="AJ22" s="22"/>
      <c r="AK22" s="22"/>
      <c r="AL22" s="22"/>
      <c r="AM22" s="22"/>
      <c r="AN22" s="22"/>
      <c r="AO22" s="22"/>
      <c r="AP22" s="22"/>
      <c r="AQ22" s="53"/>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16"/>
      <c r="CM22" s="22"/>
      <c r="CN22" s="22"/>
      <c r="CO22" s="22"/>
      <c r="CP22" s="22"/>
      <c r="CQ22" s="22"/>
      <c r="CR22" s="22"/>
      <c r="CS22" s="22"/>
      <c r="CT22" s="22"/>
    </row>
    <row r="23" spans="1:98" ht="48" customHeight="1">
      <c r="A23" s="32"/>
      <c r="B23" s="255"/>
      <c r="C23" s="253" t="s">
        <v>150</v>
      </c>
      <c r="D23" s="243"/>
      <c r="E23" s="249"/>
      <c r="F23" s="246"/>
      <c r="G23" s="252"/>
      <c r="H23" s="252"/>
      <c r="I23" s="252"/>
      <c r="J23" s="252"/>
      <c r="K23" s="252"/>
      <c r="L23" s="17" t="s">
        <v>151</v>
      </c>
      <c r="M23" s="17"/>
      <c r="N23" s="18"/>
      <c r="O23" s="20"/>
      <c r="P23" s="20"/>
      <c r="Q23" s="20"/>
      <c r="R23" s="20"/>
      <c r="S23" s="21"/>
      <c r="T23" s="22"/>
      <c r="U23" s="22"/>
      <c r="V23" s="22"/>
      <c r="W23" s="22"/>
      <c r="X23" s="22"/>
      <c r="Y23" s="22"/>
      <c r="Z23" s="22"/>
      <c r="AA23" s="22"/>
      <c r="AB23" s="22"/>
      <c r="AC23" s="22"/>
      <c r="AD23" s="22"/>
      <c r="AE23" s="22"/>
      <c r="AF23" s="22"/>
      <c r="AG23" s="22"/>
      <c r="AH23" s="22"/>
      <c r="AI23" s="22"/>
      <c r="AJ23" s="22"/>
      <c r="AK23" s="22"/>
      <c r="AL23" s="22"/>
      <c r="AM23" s="22"/>
      <c r="AN23" s="22"/>
      <c r="AO23" s="22"/>
      <c r="AP23" s="22"/>
      <c r="AQ23" s="53"/>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16"/>
      <c r="CM23" s="22"/>
      <c r="CN23" s="22"/>
      <c r="CO23" s="22"/>
      <c r="CP23" s="22"/>
      <c r="CQ23" s="22"/>
      <c r="CR23" s="22"/>
      <c r="CS23" s="22"/>
      <c r="CT23" s="22"/>
    </row>
    <row r="24" spans="1:98" ht="48" customHeight="1">
      <c r="A24" s="32"/>
      <c r="B24" s="255"/>
      <c r="C24" s="253"/>
      <c r="D24" s="241" t="s">
        <v>152</v>
      </c>
      <c r="E24" s="232" t="s">
        <v>153</v>
      </c>
      <c r="F24" s="244" t="s">
        <v>122</v>
      </c>
      <c r="G24" s="227">
        <v>100</v>
      </c>
      <c r="H24" s="227">
        <v>100</v>
      </c>
      <c r="I24" s="227">
        <v>100</v>
      </c>
      <c r="J24" s="227">
        <v>100</v>
      </c>
      <c r="K24" s="227">
        <v>100</v>
      </c>
      <c r="L24" s="17" t="s">
        <v>154</v>
      </c>
      <c r="M24" s="17"/>
      <c r="N24" s="18"/>
      <c r="O24" s="20"/>
      <c r="P24" s="20"/>
      <c r="Q24" s="20"/>
      <c r="R24" s="20"/>
      <c r="S24" s="21"/>
      <c r="T24" s="22"/>
      <c r="U24" s="22"/>
      <c r="V24" s="22"/>
      <c r="W24" s="22"/>
      <c r="X24" s="22"/>
      <c r="Y24" s="22"/>
      <c r="Z24" s="22"/>
      <c r="AA24" s="22"/>
      <c r="AB24" s="22"/>
      <c r="AC24" s="22"/>
      <c r="AD24" s="22"/>
      <c r="AE24" s="22"/>
      <c r="AF24" s="22"/>
      <c r="AG24" s="22"/>
      <c r="AH24" s="22"/>
      <c r="AI24" s="22"/>
      <c r="AJ24" s="22"/>
      <c r="AK24" s="22"/>
      <c r="AL24" s="22"/>
      <c r="AM24" s="22"/>
      <c r="AN24" s="22"/>
      <c r="AO24" s="22"/>
      <c r="AP24" s="22"/>
      <c r="AQ24" s="53"/>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16"/>
      <c r="CM24" s="22"/>
      <c r="CN24" s="22"/>
      <c r="CO24" s="22"/>
      <c r="CP24" s="22"/>
      <c r="CQ24" s="22"/>
      <c r="CR24" s="22"/>
      <c r="CS24" s="22"/>
      <c r="CT24" s="22"/>
    </row>
    <row r="25" spans="1:98" ht="48" customHeight="1">
      <c r="A25" s="32"/>
      <c r="B25" s="255"/>
      <c r="C25" s="253" t="s">
        <v>135</v>
      </c>
      <c r="D25" s="242"/>
      <c r="E25" s="234"/>
      <c r="F25" s="245"/>
      <c r="G25" s="228"/>
      <c r="H25" s="228"/>
      <c r="I25" s="228"/>
      <c r="J25" s="228"/>
      <c r="K25" s="228"/>
      <c r="L25" s="17" t="s">
        <v>155</v>
      </c>
      <c r="M25" s="17"/>
      <c r="N25" s="18"/>
      <c r="O25" s="20"/>
      <c r="P25" s="20"/>
      <c r="Q25" s="20"/>
      <c r="R25" s="20"/>
      <c r="S25" s="21"/>
      <c r="T25" s="22"/>
      <c r="U25" s="22"/>
      <c r="V25" s="22"/>
      <c r="W25" s="22"/>
      <c r="X25" s="22"/>
      <c r="Y25" s="22"/>
      <c r="Z25" s="22"/>
      <c r="AA25" s="22"/>
      <c r="AB25" s="22"/>
      <c r="AC25" s="22"/>
      <c r="AD25" s="22"/>
      <c r="AE25" s="22"/>
      <c r="AF25" s="22"/>
      <c r="AG25" s="22"/>
      <c r="AH25" s="22"/>
      <c r="AI25" s="22"/>
      <c r="AJ25" s="22"/>
      <c r="AK25" s="22"/>
      <c r="AL25" s="22"/>
      <c r="AM25" s="22"/>
      <c r="AN25" s="22"/>
      <c r="AO25" s="22"/>
      <c r="AP25" s="22"/>
      <c r="AQ25" s="53"/>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16"/>
      <c r="CM25" s="22"/>
      <c r="CN25" s="22"/>
      <c r="CO25" s="22"/>
      <c r="CP25" s="22"/>
      <c r="CQ25" s="22"/>
      <c r="CR25" s="22"/>
      <c r="CS25" s="22"/>
      <c r="CT25" s="22"/>
    </row>
    <row r="26" spans="1:98" ht="46.5" customHeight="1">
      <c r="A26" s="32"/>
      <c r="B26" s="255"/>
      <c r="C26" s="253"/>
      <c r="D26" s="243"/>
      <c r="E26" s="233"/>
      <c r="F26" s="246"/>
      <c r="G26" s="229"/>
      <c r="H26" s="229">
        <v>100</v>
      </c>
      <c r="I26" s="229"/>
      <c r="J26" s="229"/>
      <c r="K26" s="229"/>
      <c r="L26" s="17" t="s">
        <v>156</v>
      </c>
      <c r="M26" s="17"/>
      <c r="N26" s="18" t="s">
        <v>147</v>
      </c>
      <c r="O26" s="20">
        <v>1200000000</v>
      </c>
      <c r="P26" s="20">
        <v>9540000000</v>
      </c>
      <c r="Q26" s="20">
        <v>10890000000</v>
      </c>
      <c r="R26" s="20">
        <v>798600000</v>
      </c>
      <c r="S26" s="21">
        <f t="shared" ref="S26:S28" si="1">SUM(O26:R26)</f>
        <v>22428600000</v>
      </c>
      <c r="T26" s="28" t="s">
        <v>125</v>
      </c>
      <c r="U26" s="22"/>
      <c r="V26" s="29" t="s">
        <v>125</v>
      </c>
      <c r="W26" s="22"/>
      <c r="X26" s="22"/>
      <c r="Y26" s="22"/>
      <c r="Z26" s="29" t="s">
        <v>125</v>
      </c>
      <c r="AA26" s="22"/>
      <c r="AB26" s="30" t="s">
        <v>125</v>
      </c>
      <c r="AC26" s="22" t="s">
        <v>125</v>
      </c>
      <c r="AD26" s="29" t="s">
        <v>125</v>
      </c>
      <c r="AE26" s="29" t="s">
        <v>125</v>
      </c>
      <c r="AF26" s="29" t="s">
        <v>125</v>
      </c>
      <c r="AG26" s="29" t="s">
        <v>125</v>
      </c>
      <c r="AH26" s="28" t="s">
        <v>125</v>
      </c>
      <c r="AI26" s="28" t="s">
        <v>125</v>
      </c>
      <c r="AJ26" s="29" t="s">
        <v>125</v>
      </c>
      <c r="AK26" s="29" t="s">
        <v>125</v>
      </c>
      <c r="AL26" s="28" t="s">
        <v>125</v>
      </c>
      <c r="AM26" s="28" t="s">
        <v>125</v>
      </c>
      <c r="AN26" s="29" t="s">
        <v>125</v>
      </c>
      <c r="AO26" s="29" t="s">
        <v>125</v>
      </c>
      <c r="AP26" s="29" t="s">
        <v>125</v>
      </c>
      <c r="AQ26" s="29" t="s">
        <v>125</v>
      </c>
      <c r="AR26" s="29" t="s">
        <v>125</v>
      </c>
      <c r="AS26" s="29" t="s">
        <v>125</v>
      </c>
      <c r="AT26" s="29" t="s">
        <v>125</v>
      </c>
      <c r="AU26" s="22"/>
      <c r="AV26" s="29" t="s">
        <v>125</v>
      </c>
      <c r="AW26" s="29" t="s">
        <v>125</v>
      </c>
      <c r="AX26" s="29" t="s">
        <v>125</v>
      </c>
      <c r="AY26" s="28"/>
      <c r="AZ26" s="29" t="s">
        <v>125</v>
      </c>
      <c r="BA26" s="29" t="s">
        <v>125</v>
      </c>
      <c r="BB26" s="29" t="s">
        <v>125</v>
      </c>
      <c r="BC26" s="22"/>
      <c r="BD26" s="28" t="s">
        <v>125</v>
      </c>
      <c r="BE26" s="29" t="s">
        <v>125</v>
      </c>
      <c r="BF26" s="29" t="s">
        <v>125</v>
      </c>
      <c r="BG26" s="29" t="s">
        <v>125</v>
      </c>
      <c r="BH26" s="29" t="s">
        <v>125</v>
      </c>
      <c r="BI26" s="28" t="s">
        <v>125</v>
      </c>
      <c r="BJ26" s="29" t="s">
        <v>125</v>
      </c>
      <c r="BK26" s="29" t="s">
        <v>125</v>
      </c>
      <c r="BL26" s="29" t="s">
        <v>125</v>
      </c>
      <c r="BM26" s="29" t="s">
        <v>125</v>
      </c>
      <c r="BN26" s="28"/>
      <c r="BO26" s="22" t="s">
        <v>157</v>
      </c>
      <c r="BP26" s="22" t="s">
        <v>158</v>
      </c>
      <c r="BQ26" s="22"/>
      <c r="BR26" s="22" t="s">
        <v>130</v>
      </c>
      <c r="BS26" s="22">
        <v>3</v>
      </c>
      <c r="BT26" s="22" t="s">
        <v>159</v>
      </c>
      <c r="BU26" s="22"/>
      <c r="BV26" s="22" t="s">
        <v>160</v>
      </c>
      <c r="BW26" s="22"/>
      <c r="BX26" s="22"/>
      <c r="BY26" s="22"/>
      <c r="BZ26" s="22"/>
      <c r="CA26" s="22"/>
      <c r="CB26" s="22"/>
      <c r="CC26" s="22" t="s">
        <v>161</v>
      </c>
      <c r="CD26" s="22"/>
      <c r="CE26" s="22" t="s">
        <v>162</v>
      </c>
      <c r="CF26" s="22"/>
      <c r="CG26" s="22"/>
      <c r="CH26" s="22"/>
      <c r="CI26" s="22"/>
      <c r="CJ26" s="22"/>
      <c r="CK26" s="22" t="s">
        <v>163</v>
      </c>
      <c r="CL26" s="16">
        <v>5</v>
      </c>
      <c r="CM26" s="22" t="s">
        <v>164</v>
      </c>
      <c r="CN26" s="22"/>
      <c r="CO26" s="22">
        <v>44</v>
      </c>
      <c r="CP26" s="22" t="s">
        <v>165</v>
      </c>
      <c r="CQ26" s="22" t="s">
        <v>166</v>
      </c>
      <c r="CR26" s="22" t="s">
        <v>167</v>
      </c>
      <c r="CS26" s="22" t="s">
        <v>168</v>
      </c>
      <c r="CT26" s="22">
        <v>4</v>
      </c>
    </row>
    <row r="27" spans="1:98" ht="46.5" customHeight="1">
      <c r="A27" s="32"/>
      <c r="B27" s="255"/>
      <c r="C27" s="253"/>
      <c r="D27" s="54" t="s">
        <v>169</v>
      </c>
      <c r="E27" s="16" t="s">
        <v>170</v>
      </c>
      <c r="F27" s="52" t="s">
        <v>122</v>
      </c>
      <c r="G27" s="19">
        <v>100</v>
      </c>
      <c r="H27" s="19">
        <v>100</v>
      </c>
      <c r="I27" s="19">
        <v>100</v>
      </c>
      <c r="J27" s="19">
        <v>100</v>
      </c>
      <c r="K27" s="19">
        <v>100</v>
      </c>
      <c r="L27" s="17" t="s">
        <v>171</v>
      </c>
      <c r="M27" s="17"/>
      <c r="N27" s="18" t="s">
        <v>147</v>
      </c>
      <c r="O27" s="20">
        <v>3610579832</v>
      </c>
      <c r="P27" s="20">
        <v>0</v>
      </c>
      <c r="Q27" s="20">
        <v>0</v>
      </c>
      <c r="R27" s="20">
        <v>0</v>
      </c>
      <c r="S27" s="21">
        <f t="shared" si="1"/>
        <v>3610579832</v>
      </c>
      <c r="T27" s="28" t="s">
        <v>125</v>
      </c>
      <c r="U27" s="22"/>
      <c r="V27" s="29" t="s">
        <v>125</v>
      </c>
      <c r="W27" s="22"/>
      <c r="X27" s="22"/>
      <c r="Y27" s="22"/>
      <c r="Z27" s="29" t="s">
        <v>125</v>
      </c>
      <c r="AA27" s="22"/>
      <c r="AB27" s="30" t="s">
        <v>125</v>
      </c>
      <c r="AC27" s="22" t="s">
        <v>125</v>
      </c>
      <c r="AD27" s="29" t="s">
        <v>125</v>
      </c>
      <c r="AE27" s="29" t="s">
        <v>125</v>
      </c>
      <c r="AF27" s="29"/>
      <c r="AG27" s="29" t="s">
        <v>125</v>
      </c>
      <c r="AH27" s="28" t="s">
        <v>125</v>
      </c>
      <c r="AI27" s="28" t="s">
        <v>125</v>
      </c>
      <c r="AJ27" s="29" t="s">
        <v>125</v>
      </c>
      <c r="AK27" s="29" t="s">
        <v>125</v>
      </c>
      <c r="AL27" s="28" t="s">
        <v>125</v>
      </c>
      <c r="AM27" s="28" t="s">
        <v>125</v>
      </c>
      <c r="AN27" s="29" t="s">
        <v>125</v>
      </c>
      <c r="AO27" s="29" t="s">
        <v>125</v>
      </c>
      <c r="AP27" s="29" t="s">
        <v>125</v>
      </c>
      <c r="AQ27" s="29" t="s">
        <v>125</v>
      </c>
      <c r="AR27" s="29" t="s">
        <v>125</v>
      </c>
      <c r="AS27" s="29"/>
      <c r="AT27" s="29"/>
      <c r="AU27" s="22"/>
      <c r="AV27" s="29"/>
      <c r="AW27" s="29" t="s">
        <v>125</v>
      </c>
      <c r="AX27" s="29"/>
      <c r="AY27" s="28"/>
      <c r="AZ27" s="29" t="s">
        <v>125</v>
      </c>
      <c r="BA27" s="29" t="s">
        <v>125</v>
      </c>
      <c r="BB27" s="29"/>
      <c r="BC27" s="22"/>
      <c r="BD27" s="28" t="s">
        <v>125</v>
      </c>
      <c r="BE27" s="29" t="s">
        <v>125</v>
      </c>
      <c r="BF27" s="29" t="s">
        <v>125</v>
      </c>
      <c r="BG27" s="29"/>
      <c r="BH27" s="29" t="s">
        <v>125</v>
      </c>
      <c r="BI27" s="28" t="s">
        <v>125</v>
      </c>
      <c r="BJ27" s="29" t="s">
        <v>125</v>
      </c>
      <c r="BK27" s="29" t="s">
        <v>125</v>
      </c>
      <c r="BL27" s="29" t="s">
        <v>125</v>
      </c>
      <c r="BM27" s="29" t="s">
        <v>125</v>
      </c>
      <c r="BN27" s="28"/>
      <c r="BO27" s="16"/>
      <c r="BP27" s="16"/>
      <c r="BQ27" s="16"/>
      <c r="BR27" s="16" t="s">
        <v>172</v>
      </c>
      <c r="BS27" s="16"/>
      <c r="BT27" s="16"/>
      <c r="BU27" s="16"/>
      <c r="BV27" s="16"/>
      <c r="BW27" s="16"/>
      <c r="BX27" s="16"/>
      <c r="BY27" s="16"/>
      <c r="BZ27" s="16"/>
      <c r="CA27" s="16"/>
      <c r="CB27" s="16"/>
      <c r="CC27" s="16"/>
      <c r="CD27" s="16"/>
      <c r="CE27" s="16"/>
      <c r="CF27" s="16"/>
      <c r="CG27" s="16"/>
      <c r="CH27" s="16"/>
      <c r="CI27" s="16"/>
      <c r="CJ27" s="16"/>
      <c r="CK27" s="22"/>
      <c r="CL27" s="16">
        <v>5</v>
      </c>
      <c r="CM27" s="16"/>
      <c r="CN27" s="16"/>
      <c r="CO27" s="16"/>
      <c r="CP27" s="16"/>
      <c r="CQ27" s="16"/>
      <c r="CR27" s="16"/>
      <c r="CS27" s="16"/>
      <c r="CT27" s="22">
        <v>4</v>
      </c>
    </row>
    <row r="28" spans="1:98" ht="46.5" customHeight="1">
      <c r="A28" s="32"/>
      <c r="B28" s="256"/>
      <c r="C28" s="55" t="s">
        <v>173</v>
      </c>
      <c r="D28" s="54" t="s">
        <v>174</v>
      </c>
      <c r="E28" s="16" t="s">
        <v>175</v>
      </c>
      <c r="F28" s="52" t="s">
        <v>122</v>
      </c>
      <c r="G28" s="19">
        <v>100</v>
      </c>
      <c r="H28" s="19">
        <v>20</v>
      </c>
      <c r="I28" s="19">
        <v>20</v>
      </c>
      <c r="J28" s="19">
        <v>30</v>
      </c>
      <c r="K28" s="19">
        <v>30</v>
      </c>
      <c r="L28" s="17" t="s">
        <v>176</v>
      </c>
      <c r="M28" s="17"/>
      <c r="N28" s="18" t="s">
        <v>147</v>
      </c>
      <c r="O28" s="20">
        <v>0</v>
      </c>
      <c r="P28" s="20">
        <v>599978800</v>
      </c>
      <c r="Q28" s="20">
        <v>2206159300</v>
      </c>
      <c r="R28" s="20">
        <v>9706739500</v>
      </c>
      <c r="S28" s="21">
        <f t="shared" si="1"/>
        <v>12512877600</v>
      </c>
      <c r="T28" s="28" t="s">
        <v>125</v>
      </c>
      <c r="U28" s="22"/>
      <c r="V28" s="29" t="s">
        <v>125</v>
      </c>
      <c r="W28" s="22"/>
      <c r="X28" s="22"/>
      <c r="Y28" s="22"/>
      <c r="Z28" s="29" t="s">
        <v>125</v>
      </c>
      <c r="AA28" s="22"/>
      <c r="AB28" s="30" t="s">
        <v>125</v>
      </c>
      <c r="AC28" s="22" t="s">
        <v>125</v>
      </c>
      <c r="AD28" s="29" t="s">
        <v>125</v>
      </c>
      <c r="AE28" s="29" t="s">
        <v>125</v>
      </c>
      <c r="AF28" s="29" t="s">
        <v>125</v>
      </c>
      <c r="AG28" s="29" t="s">
        <v>125</v>
      </c>
      <c r="AH28" s="28" t="s">
        <v>125</v>
      </c>
      <c r="AI28" s="28" t="s">
        <v>125</v>
      </c>
      <c r="AJ28" s="29" t="s">
        <v>125</v>
      </c>
      <c r="AK28" s="29" t="s">
        <v>125</v>
      </c>
      <c r="AL28" s="28" t="s">
        <v>125</v>
      </c>
      <c r="AM28" s="28" t="s">
        <v>125</v>
      </c>
      <c r="AN28" s="29" t="s">
        <v>125</v>
      </c>
      <c r="AO28" s="29" t="s">
        <v>125</v>
      </c>
      <c r="AP28" s="29" t="s">
        <v>125</v>
      </c>
      <c r="AQ28" s="29" t="s">
        <v>125</v>
      </c>
      <c r="AR28" s="29" t="s">
        <v>125</v>
      </c>
      <c r="AS28" s="29" t="s">
        <v>125</v>
      </c>
      <c r="AT28" s="29" t="s">
        <v>125</v>
      </c>
      <c r="AU28" s="22"/>
      <c r="AV28" s="29" t="s">
        <v>125</v>
      </c>
      <c r="AW28" s="29" t="s">
        <v>125</v>
      </c>
      <c r="AX28" s="29" t="s">
        <v>125</v>
      </c>
      <c r="AY28" s="28"/>
      <c r="AZ28" s="29" t="s">
        <v>125</v>
      </c>
      <c r="BA28" s="29" t="s">
        <v>125</v>
      </c>
      <c r="BB28" s="29" t="s">
        <v>125</v>
      </c>
      <c r="BC28" s="22"/>
      <c r="BD28" s="28" t="s">
        <v>125</v>
      </c>
      <c r="BE28" s="29" t="s">
        <v>125</v>
      </c>
      <c r="BF28" s="29" t="s">
        <v>125</v>
      </c>
      <c r="BG28" s="29" t="s">
        <v>125</v>
      </c>
      <c r="BH28" s="29" t="s">
        <v>125</v>
      </c>
      <c r="BI28" s="28" t="s">
        <v>125</v>
      </c>
      <c r="BJ28" s="29" t="s">
        <v>125</v>
      </c>
      <c r="BK28" s="29" t="s">
        <v>125</v>
      </c>
      <c r="BL28" s="29" t="s">
        <v>125</v>
      </c>
      <c r="BM28" s="29" t="s">
        <v>125</v>
      </c>
      <c r="BN28" s="28"/>
      <c r="BO28" s="16" t="s">
        <v>177</v>
      </c>
      <c r="BP28" s="16"/>
      <c r="BQ28" s="16"/>
      <c r="BR28" s="16" t="s">
        <v>130</v>
      </c>
      <c r="BS28" s="16"/>
      <c r="BT28" s="16"/>
      <c r="BU28" s="16"/>
      <c r="BV28" s="16"/>
      <c r="BW28" s="16"/>
      <c r="BX28" s="16"/>
      <c r="BY28" s="16"/>
      <c r="BZ28" s="16"/>
      <c r="CA28" s="16"/>
      <c r="CB28" s="16"/>
      <c r="CC28" s="16"/>
      <c r="CD28" s="16"/>
      <c r="CE28" s="16"/>
      <c r="CF28" s="16"/>
      <c r="CG28" s="16"/>
      <c r="CH28" s="16"/>
      <c r="CI28" s="16"/>
      <c r="CJ28" s="16"/>
      <c r="CK28" s="22"/>
      <c r="CL28" s="16">
        <v>5</v>
      </c>
      <c r="CM28" s="16"/>
      <c r="CN28" s="16"/>
      <c r="CO28" s="16"/>
      <c r="CP28" s="16"/>
      <c r="CQ28" s="16"/>
      <c r="CR28" s="16"/>
      <c r="CS28" s="16"/>
      <c r="CT28" s="22">
        <v>4</v>
      </c>
    </row>
    <row r="29" spans="1:98" ht="12.75" customHeight="1">
      <c r="A29" s="33"/>
      <c r="B29" s="217" t="s">
        <v>178</v>
      </c>
      <c r="C29" s="218"/>
      <c r="D29" s="217"/>
      <c r="E29" s="217"/>
      <c r="F29" s="217"/>
      <c r="G29" s="217"/>
      <c r="H29" s="217"/>
      <c r="I29" s="217"/>
      <c r="J29" s="217"/>
      <c r="K29" s="217"/>
      <c r="L29" s="217"/>
      <c r="M29" s="26"/>
      <c r="N29" s="26"/>
      <c r="O29" s="27">
        <f>SUM(O21:O28)</f>
        <v>4810579832</v>
      </c>
      <c r="P29" s="27">
        <f>SUM(P21:P28)</f>
        <v>10239978800</v>
      </c>
      <c r="Q29" s="27">
        <f>SUM(Q21:Q28)</f>
        <v>13196159300</v>
      </c>
      <c r="R29" s="27">
        <f>SUM(R21:R28)</f>
        <v>10505339500</v>
      </c>
      <c r="S29" s="27">
        <f>SUM(S21:S28)</f>
        <v>38752057432</v>
      </c>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216"/>
      <c r="BE29" s="216"/>
      <c r="BF29" s="216"/>
      <c r="BG29" s="216"/>
      <c r="BH29" s="216"/>
      <c r="BI29" s="216"/>
      <c r="BJ29" s="216"/>
      <c r="BK29" s="216"/>
      <c r="BL29" s="216"/>
      <c r="BM29" s="216"/>
      <c r="BN29" s="216"/>
      <c r="BO29" s="216"/>
      <c r="BP29" s="216"/>
      <c r="BQ29" s="216"/>
      <c r="BR29" s="216"/>
      <c r="BS29" s="216"/>
      <c r="BT29" s="216"/>
      <c r="BU29" s="216"/>
      <c r="BV29" s="216"/>
      <c r="BW29" s="216"/>
      <c r="BX29" s="216"/>
      <c r="BY29" s="216"/>
      <c r="BZ29" s="216"/>
      <c r="CA29" s="216"/>
      <c r="CB29" s="216"/>
      <c r="CC29" s="216"/>
      <c r="CD29" s="216"/>
      <c r="CE29" s="216"/>
      <c r="CF29" s="216"/>
      <c r="CG29" s="216"/>
      <c r="CH29" s="216"/>
      <c r="CI29" s="216"/>
      <c r="CJ29" s="216"/>
      <c r="CK29" s="216"/>
      <c r="CL29" s="216"/>
      <c r="CM29" s="216"/>
      <c r="CN29" s="216"/>
      <c r="CO29" s="216"/>
      <c r="CP29" s="216"/>
      <c r="CQ29" s="216"/>
      <c r="CR29" s="216"/>
      <c r="CS29" s="216"/>
      <c r="CT29" s="216"/>
    </row>
    <row r="30" spans="1:98" ht="12.75" customHeight="1">
      <c r="A30" s="212" t="s">
        <v>179</v>
      </c>
      <c r="B30" s="212"/>
      <c r="C30" s="212"/>
      <c r="D30" s="212"/>
      <c r="E30" s="212"/>
      <c r="F30" s="212"/>
      <c r="G30" s="212"/>
      <c r="H30" s="212"/>
      <c r="I30" s="212"/>
      <c r="J30" s="212"/>
      <c r="K30" s="212"/>
      <c r="L30" s="212"/>
      <c r="M30" s="212"/>
      <c r="N30" s="212"/>
      <c r="O30" s="31" t="e">
        <f>#REF!+O29+O19+#REF!</f>
        <v>#REF!</v>
      </c>
      <c r="P30" s="31" t="e">
        <f>#REF!+P29+P19+#REF!</f>
        <v>#REF!</v>
      </c>
      <c r="Q30" s="31" t="e">
        <f>#REF!+Q29+Q19+#REF!</f>
        <v>#REF!</v>
      </c>
      <c r="R30" s="31" t="e">
        <f>#REF!+R29+R19+#REF!</f>
        <v>#REF!</v>
      </c>
      <c r="S30" s="31" t="e">
        <f>#REF!+S29+S19+#REF!</f>
        <v>#REF!</v>
      </c>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row>
    <row r="31" spans="1:98" ht="18" customHeight="1">
      <c r="A31" s="1"/>
      <c r="E31" s="34"/>
      <c r="F31" s="35"/>
      <c r="G31" s="36"/>
      <c r="H31" s="36"/>
      <c r="I31" s="36"/>
      <c r="J31" s="36"/>
      <c r="K31" s="224" t="s">
        <v>180</v>
      </c>
      <c r="L31" s="225" t="s">
        <v>181</v>
      </c>
      <c r="M31" s="225"/>
      <c r="N31" s="225"/>
      <c r="O31" s="37" t="e">
        <f>SUM(#REF!+#REF!+O30)</f>
        <v>#REF!</v>
      </c>
      <c r="P31" s="37" t="e">
        <f>SUM(#REF!+#REF!+P30)</f>
        <v>#REF!</v>
      </c>
      <c r="Q31" s="37" t="e">
        <f>SUM(#REF!+#REF!+Q30)</f>
        <v>#REF!</v>
      </c>
      <c r="R31" s="37" t="e">
        <f>SUM(#REF!+#REF!+R30)</f>
        <v>#REF!</v>
      </c>
      <c r="S31" s="37" t="e">
        <f>SUM(#REF!+#REF!+S30)</f>
        <v>#REF!</v>
      </c>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L31" s="1"/>
      <c r="CM31" s="1"/>
      <c r="CN31" s="1"/>
      <c r="CO31" s="1"/>
      <c r="CP31" s="1"/>
      <c r="CQ31" s="1"/>
      <c r="CR31" s="1"/>
      <c r="CS31" s="1"/>
    </row>
    <row r="32" spans="1:98" ht="21.75" customHeight="1">
      <c r="A32" s="1"/>
      <c r="E32" s="34"/>
      <c r="F32" s="35"/>
      <c r="G32" s="36"/>
      <c r="H32" s="36"/>
      <c r="I32" s="36"/>
      <c r="J32" s="36"/>
      <c r="K32" s="224"/>
      <c r="L32" s="226" t="s">
        <v>182</v>
      </c>
      <c r="M32" s="226"/>
      <c r="N32" s="226"/>
      <c r="O32" s="38" t="e">
        <f>O31-#REF!-#REF!-O15</f>
        <v>#REF!</v>
      </c>
      <c r="P32" s="38" t="e">
        <f>P31-#REF!-#REF!-P15</f>
        <v>#REF!</v>
      </c>
      <c r="Q32" s="38" t="e">
        <f>Q31-#REF!-#REF!-Q15</f>
        <v>#REF!</v>
      </c>
      <c r="R32" s="38" t="e">
        <f>R31-#REF!-#REF!-R15</f>
        <v>#REF!</v>
      </c>
      <c r="S32" s="38" t="e">
        <f>S31-#REF!-#REF!-S15</f>
        <v>#REF!</v>
      </c>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L32" s="1"/>
      <c r="CM32" s="1"/>
      <c r="CN32" s="1"/>
      <c r="CO32" s="1"/>
      <c r="CP32" s="1"/>
      <c r="CQ32" s="1"/>
      <c r="CR32" s="1"/>
      <c r="CS32" s="1"/>
    </row>
    <row r="33" spans="1:97" ht="15.75" customHeight="1">
      <c r="A33" s="1"/>
      <c r="E33" s="34"/>
      <c r="F33" s="35"/>
      <c r="G33" s="36"/>
      <c r="H33" s="36"/>
      <c r="I33" s="36"/>
      <c r="J33" s="36"/>
      <c r="K33" s="223" t="s">
        <v>183</v>
      </c>
      <c r="L33" s="223" t="s">
        <v>184</v>
      </c>
      <c r="M33" s="223"/>
      <c r="N33" s="223"/>
      <c r="O33" s="39">
        <v>13877518793.23</v>
      </c>
      <c r="P33" s="39">
        <v>33382018422.200001</v>
      </c>
      <c r="Q33" s="39">
        <v>38708365617</v>
      </c>
      <c r="R33" s="39">
        <v>28156651463.799999</v>
      </c>
      <c r="S33" s="39">
        <v>114124554296.23</v>
      </c>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L33" s="1"/>
      <c r="CM33" s="1"/>
      <c r="CN33" s="1"/>
      <c r="CO33" s="1"/>
      <c r="CP33" s="1"/>
      <c r="CQ33" s="1"/>
      <c r="CR33" s="1"/>
      <c r="CS33" s="1"/>
    </row>
    <row r="34" spans="1:97" ht="15.75" customHeight="1">
      <c r="A34" s="1"/>
      <c r="E34" s="34"/>
      <c r="F34" s="35"/>
      <c r="G34" s="36"/>
      <c r="H34" s="36"/>
      <c r="I34" s="36"/>
      <c r="J34" s="36"/>
      <c r="K34" s="223"/>
      <c r="L34" s="223" t="s">
        <v>182</v>
      </c>
      <c r="M34" s="223"/>
      <c r="N34" s="223"/>
      <c r="O34" s="39">
        <v>12049850736.23</v>
      </c>
      <c r="P34" s="39">
        <v>33226598422.200001</v>
      </c>
      <c r="Q34" s="39">
        <v>38548275617</v>
      </c>
      <c r="R34" s="39">
        <v>27991751463.799999</v>
      </c>
      <c r="S34" s="40">
        <v>111816476239.23</v>
      </c>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L34" s="1"/>
      <c r="CM34" s="1"/>
      <c r="CN34" s="1"/>
      <c r="CO34" s="1"/>
      <c r="CP34" s="1"/>
      <c r="CQ34" s="1"/>
      <c r="CR34" s="1"/>
      <c r="CS34" s="1"/>
    </row>
    <row r="35" spans="1:97" ht="15.75" customHeight="1">
      <c r="A35" s="1"/>
      <c r="E35" s="34"/>
      <c r="F35" s="35"/>
      <c r="G35" s="36"/>
      <c r="H35" s="36"/>
      <c r="I35" s="36"/>
      <c r="J35" s="36"/>
      <c r="K35" s="223" t="s">
        <v>185</v>
      </c>
      <c r="L35" s="223" t="s">
        <v>184</v>
      </c>
      <c r="M35" s="223"/>
      <c r="N35" s="223"/>
      <c r="O35" s="39">
        <v>14038136993.23</v>
      </c>
      <c r="P35" s="39">
        <v>36867031266.910004</v>
      </c>
      <c r="Q35" s="39">
        <v>42300742047.0513</v>
      </c>
      <c r="R35" s="39">
        <v>30881390364.7528</v>
      </c>
      <c r="S35" s="39">
        <v>124087300671.944</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L35" s="1"/>
      <c r="CM35" s="1"/>
      <c r="CN35" s="1"/>
      <c r="CO35" s="1"/>
      <c r="CP35" s="1"/>
      <c r="CQ35" s="1"/>
      <c r="CR35" s="1"/>
      <c r="CS35" s="1"/>
    </row>
    <row r="36" spans="1:97" ht="15.75" customHeight="1">
      <c r="A36" s="1"/>
      <c r="E36" s="34"/>
      <c r="F36" s="35"/>
      <c r="G36" s="36"/>
      <c r="H36" s="36"/>
      <c r="I36" s="36"/>
      <c r="J36" s="36"/>
      <c r="K36" s="223"/>
      <c r="L36" s="223" t="s">
        <v>182</v>
      </c>
      <c r="M36" s="223"/>
      <c r="N36" s="223"/>
      <c r="O36" s="39">
        <v>12205250736.23</v>
      </c>
      <c r="P36" s="39">
        <v>34979158422.199997</v>
      </c>
      <c r="Q36" s="39">
        <v>40356233017</v>
      </c>
      <c r="R36" s="39">
        <v>28878546063.799999</v>
      </c>
      <c r="S36" s="40">
        <v>116419188239.23</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L36" s="1"/>
      <c r="CM36" s="1"/>
      <c r="CN36" s="1"/>
      <c r="CO36" s="1"/>
      <c r="CP36" s="1"/>
      <c r="CQ36" s="1"/>
      <c r="CR36" s="1"/>
      <c r="CS36" s="1"/>
    </row>
    <row r="37" spans="1:97" ht="20.25" customHeight="1">
      <c r="A37" s="1"/>
      <c r="B37" s="41"/>
      <c r="C37" s="41"/>
      <c r="D37" s="41"/>
      <c r="E37" s="34"/>
      <c r="F37" s="35"/>
      <c r="G37" s="36"/>
      <c r="H37" s="36"/>
      <c r="I37" s="36"/>
      <c r="J37" s="36"/>
      <c r="K37" s="36"/>
      <c r="L37" s="42"/>
      <c r="M37" s="42"/>
      <c r="N37" s="43"/>
      <c r="O37" s="44"/>
      <c r="P37" s="44"/>
      <c r="Q37" s="44"/>
      <c r="R37" s="44"/>
      <c r="S37" s="44"/>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L37" s="1"/>
      <c r="CM37" s="1"/>
      <c r="CN37" s="1"/>
      <c r="CO37" s="1"/>
      <c r="CP37" s="1"/>
      <c r="CQ37" s="1"/>
      <c r="CR37" s="1"/>
      <c r="CS37" s="1"/>
    </row>
    <row r="38" spans="1:97" ht="20.25" customHeight="1">
      <c r="A38" s="1"/>
      <c r="B38" s="41"/>
      <c r="C38" s="41"/>
      <c r="D38" s="41"/>
      <c r="E38" s="34"/>
      <c r="F38" s="35"/>
      <c r="G38" s="36"/>
      <c r="H38" s="36"/>
      <c r="I38" s="36"/>
      <c r="J38" s="36"/>
      <c r="K38" s="36"/>
      <c r="L38" s="42"/>
      <c r="M38" s="42"/>
      <c r="N38" s="43"/>
      <c r="O38" s="44"/>
      <c r="P38" s="44"/>
      <c r="Q38" s="44"/>
      <c r="R38" s="44"/>
      <c r="S38" s="44"/>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L38" s="1"/>
      <c r="CM38" s="1"/>
      <c r="CN38" s="1"/>
      <c r="CO38" s="1"/>
      <c r="CP38" s="1"/>
      <c r="CQ38" s="1"/>
      <c r="CR38" s="1"/>
      <c r="CS38" s="1"/>
    </row>
    <row r="39" spans="1:97" ht="12.75" customHeight="1">
      <c r="A39" s="1"/>
      <c r="B39" s="2"/>
      <c r="C39" s="2"/>
      <c r="D39" s="2"/>
      <c r="E39" s="2"/>
      <c r="F39" s="1"/>
      <c r="G39" s="3"/>
      <c r="H39" s="3"/>
      <c r="I39" s="3"/>
      <c r="J39" s="3"/>
      <c r="K39" s="3"/>
      <c r="L39" s="1"/>
      <c r="M39" s="1"/>
      <c r="N39" s="1"/>
      <c r="O39" s="3"/>
      <c r="P39" s="3"/>
      <c r="Q39" s="3"/>
      <c r="R39" s="3"/>
      <c r="S39" s="3"/>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L39" s="1"/>
      <c r="CM39" s="1"/>
      <c r="CN39" s="1"/>
      <c r="CO39" s="1"/>
      <c r="CP39" s="1"/>
      <c r="CQ39" s="1"/>
      <c r="CR39" s="1"/>
      <c r="CS39" s="1"/>
    </row>
    <row r="40" spans="1:97" ht="12.75" customHeight="1">
      <c r="A40" s="1"/>
      <c r="B40" s="2"/>
      <c r="C40" s="2"/>
      <c r="D40" s="2"/>
      <c r="E40" s="2"/>
      <c r="F40" s="1"/>
      <c r="G40" s="3"/>
      <c r="H40" s="3"/>
      <c r="I40" s="3"/>
      <c r="J40" s="3"/>
      <c r="K40" s="3"/>
      <c r="L40" s="1"/>
      <c r="M40" s="1"/>
      <c r="N40" s="1"/>
      <c r="O40" s="3"/>
      <c r="P40" s="3"/>
      <c r="Q40" s="3"/>
      <c r="R40" s="3"/>
      <c r="S40" s="3"/>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L40" s="1"/>
      <c r="CM40" s="1"/>
      <c r="CN40" s="1"/>
      <c r="CO40" s="1"/>
      <c r="CP40" s="1"/>
      <c r="CQ40" s="1"/>
      <c r="CR40" s="1"/>
      <c r="CS40" s="1"/>
    </row>
    <row r="41" spans="1:97" ht="12.75" customHeight="1">
      <c r="A41" s="45" t="s">
        <v>186</v>
      </c>
      <c r="B41" s="46"/>
      <c r="C41" s="46"/>
      <c r="D41" s="46"/>
      <c r="E41" s="2"/>
      <c r="F41" s="1"/>
      <c r="G41" s="3"/>
      <c r="H41" s="3"/>
      <c r="I41" s="3"/>
      <c r="J41" s="3"/>
      <c r="K41" s="3"/>
      <c r="L41" s="1"/>
      <c r="M41" s="1"/>
      <c r="N41" s="1"/>
      <c r="O41" s="3"/>
      <c r="P41" s="3"/>
      <c r="Q41" s="3"/>
      <c r="R41" s="3"/>
      <c r="S41" s="3"/>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L41" s="1"/>
      <c r="CM41" s="1"/>
      <c r="CN41" s="1"/>
      <c r="CO41" s="1"/>
      <c r="CP41" s="1"/>
      <c r="CQ41" s="1"/>
      <c r="CR41" s="1"/>
      <c r="CS41" s="1"/>
    </row>
    <row r="42" spans="1:97" ht="12.75" hidden="1" customHeight="1">
      <c r="A42" s="45" t="s">
        <v>187</v>
      </c>
      <c r="B42" s="46"/>
      <c r="C42" s="46"/>
      <c r="D42" s="46"/>
      <c r="E42" s="2"/>
      <c r="F42" s="1"/>
      <c r="G42" s="3"/>
      <c r="H42" s="3"/>
      <c r="I42" s="3"/>
      <c r="J42" s="3"/>
      <c r="K42" s="3"/>
      <c r="L42" s="1" t="s">
        <v>188</v>
      </c>
      <c r="M42" s="1"/>
      <c r="N42" s="1"/>
      <c r="O42" s="3" t="e">
        <f>+O14+O26+O27+O28+#REF!+#REF!+#REF!+#REF!+#REF!+#REF!</f>
        <v>#REF!</v>
      </c>
      <c r="P42" s="3" t="e">
        <f>+P14+P26+P27+P28+#REF!+#REF!+#REF!+#REF!+#REF!+#REF!</f>
        <v>#REF!</v>
      </c>
      <c r="Q42" s="3" t="e">
        <f>+Q14+Q26+Q27+Q28+#REF!+#REF!+#REF!+#REF!+#REF!+#REF!</f>
        <v>#REF!</v>
      </c>
      <c r="R42" s="3" t="e">
        <f>+R14+R26+R27+R28+#REF!+#REF!+#REF!+#REF!+#REF!+#REF!</f>
        <v>#REF!</v>
      </c>
      <c r="S42" s="3" t="e">
        <f>+S14+S26+S27+S28+#REF!+#REF!+#REF!+#REF!+#REF!+#REF!</f>
        <v>#REF!</v>
      </c>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L42" s="1"/>
      <c r="CM42" s="1"/>
      <c r="CN42" s="1"/>
      <c r="CO42" s="1"/>
      <c r="CP42" s="1"/>
      <c r="CQ42" s="1"/>
      <c r="CR42" s="1"/>
      <c r="CS42" s="1"/>
    </row>
    <row r="43" spans="1:97" ht="12.75" customHeight="1">
      <c r="A43" s="45" t="s">
        <v>189</v>
      </c>
      <c r="B43" s="46"/>
      <c r="C43" s="46"/>
      <c r="D43" s="46"/>
      <c r="E43" s="2"/>
      <c r="F43" s="1"/>
      <c r="G43" s="3"/>
      <c r="H43" s="3"/>
      <c r="I43" s="3"/>
      <c r="J43" s="3"/>
      <c r="K43" s="3"/>
      <c r="L43" s="1"/>
      <c r="M43" s="1"/>
      <c r="N43" s="1"/>
      <c r="O43" s="3"/>
      <c r="P43" s="3"/>
      <c r="Q43" s="3"/>
      <c r="R43" s="3"/>
      <c r="S43" s="3"/>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L43" s="1"/>
      <c r="CM43" s="1"/>
      <c r="CN43" s="1"/>
      <c r="CO43" s="1"/>
      <c r="CP43" s="1"/>
      <c r="CQ43" s="1"/>
      <c r="CR43" s="1"/>
      <c r="CS43" s="1"/>
    </row>
    <row r="44" spans="1:97" ht="12.75" customHeight="1">
      <c r="A44" s="45" t="s">
        <v>190</v>
      </c>
      <c r="B44" s="46"/>
      <c r="C44" s="46"/>
      <c r="D44" s="46"/>
      <c r="E44" s="2"/>
      <c r="F44" s="1"/>
      <c r="G44" s="3"/>
      <c r="H44" s="3"/>
      <c r="I44" s="3"/>
      <c r="J44" s="3"/>
      <c r="K44" s="3"/>
      <c r="L44" s="1"/>
      <c r="M44" s="1"/>
      <c r="N44" s="1"/>
      <c r="O44" s="3"/>
      <c r="P44" s="3"/>
      <c r="Q44" s="3"/>
      <c r="R44" s="3"/>
      <c r="S44" s="3"/>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L44" s="1"/>
      <c r="CM44" s="1"/>
      <c r="CN44" s="1"/>
      <c r="CO44" s="1"/>
      <c r="CP44" s="1"/>
      <c r="CQ44" s="1"/>
      <c r="CR44" s="1"/>
      <c r="CS44" s="1"/>
    </row>
    <row r="45" spans="1:97" ht="12.75" customHeight="1">
      <c r="A45" s="45" t="s">
        <v>191</v>
      </c>
      <c r="B45" s="46"/>
      <c r="C45" s="46"/>
      <c r="D45" s="46"/>
      <c r="E45" s="2"/>
      <c r="F45" s="1"/>
      <c r="G45" s="3"/>
      <c r="H45" s="3"/>
      <c r="I45" s="3"/>
      <c r="J45" s="3"/>
      <c r="K45" s="3"/>
      <c r="L45" s="1"/>
      <c r="M45" s="1"/>
      <c r="N45" s="1"/>
      <c r="O45" s="3"/>
      <c r="P45" s="3"/>
      <c r="Q45" s="3"/>
      <c r="R45" s="3"/>
      <c r="S45" s="3"/>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L45" s="1"/>
      <c r="CM45" s="1"/>
      <c r="CN45" s="1"/>
      <c r="CO45" s="1"/>
      <c r="CP45" s="1"/>
      <c r="CQ45" s="1"/>
      <c r="CR45" s="1"/>
      <c r="CS45" s="1"/>
    </row>
    <row r="46" spans="1:97" ht="12.75" customHeight="1">
      <c r="A46" s="45" t="s">
        <v>192</v>
      </c>
      <c r="B46" s="46"/>
      <c r="C46" s="46"/>
      <c r="D46" s="46"/>
      <c r="E46" s="2"/>
      <c r="F46" s="1"/>
      <c r="G46" s="3"/>
      <c r="H46" s="3"/>
      <c r="I46" s="3"/>
      <c r="J46" s="3"/>
      <c r="K46" s="3"/>
      <c r="L46" s="1"/>
      <c r="M46" s="1"/>
      <c r="N46" s="1"/>
      <c r="O46" s="3"/>
      <c r="P46" s="3"/>
      <c r="Q46" s="3"/>
      <c r="R46" s="3"/>
      <c r="S46" s="3"/>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L46" s="1"/>
      <c r="CM46" s="1"/>
      <c r="CN46" s="1"/>
      <c r="CO46" s="1"/>
      <c r="CP46" s="1"/>
      <c r="CQ46" s="1"/>
      <c r="CR46" s="1"/>
      <c r="CS46" s="1"/>
    </row>
    <row r="47" spans="1:97" ht="12.75" customHeight="1">
      <c r="A47" s="45" t="s">
        <v>193</v>
      </c>
      <c r="B47" s="46"/>
      <c r="C47" s="46"/>
      <c r="D47" s="46"/>
      <c r="E47" s="2"/>
      <c r="F47" s="1"/>
      <c r="G47" s="3"/>
      <c r="H47" s="3"/>
      <c r="I47" s="3"/>
      <c r="J47" s="3"/>
      <c r="K47" s="3"/>
      <c r="L47" s="1"/>
      <c r="M47" s="1"/>
      <c r="N47" s="1"/>
      <c r="O47" s="3"/>
      <c r="P47" s="3"/>
      <c r="Q47" s="3"/>
      <c r="R47" s="3"/>
      <c r="S47" s="3"/>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L47" s="1"/>
      <c r="CM47" s="1"/>
      <c r="CN47" s="1"/>
      <c r="CO47" s="1"/>
      <c r="CP47" s="1"/>
      <c r="CQ47" s="1"/>
      <c r="CR47" s="1"/>
      <c r="CS47" s="1"/>
    </row>
    <row r="48" spans="1:97" ht="12.75" customHeight="1">
      <c r="A48" s="45" t="s">
        <v>194</v>
      </c>
      <c r="B48" s="46"/>
      <c r="C48" s="46"/>
      <c r="D48" s="46"/>
      <c r="E48" s="2"/>
      <c r="F48" s="1"/>
      <c r="G48" s="3"/>
      <c r="H48" s="3"/>
      <c r="I48" s="3"/>
      <c r="J48" s="3"/>
      <c r="K48" s="3"/>
      <c r="L48" s="1"/>
      <c r="M48" s="1"/>
      <c r="N48" s="1"/>
      <c r="O48" s="3"/>
      <c r="P48" s="3"/>
      <c r="Q48" s="3"/>
      <c r="R48" s="3"/>
      <c r="S48" s="3"/>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L48" s="1"/>
      <c r="CM48" s="1"/>
      <c r="CN48" s="1"/>
      <c r="CO48" s="1"/>
      <c r="CP48" s="1"/>
      <c r="CQ48" s="1"/>
      <c r="CR48" s="1"/>
      <c r="CS48" s="1"/>
    </row>
    <row r="49" spans="1:1" ht="12.75" customHeight="1">
      <c r="A49" s="45" t="s">
        <v>194</v>
      </c>
    </row>
    <row r="50" spans="1:1" ht="12.75" customHeight="1">
      <c r="A50" s="45" t="s">
        <v>195</v>
      </c>
    </row>
    <row r="51" spans="1:1" ht="12.75" customHeight="1">
      <c r="A51" s="45" t="s">
        <v>196</v>
      </c>
    </row>
    <row r="52" spans="1:1" ht="12.75" customHeight="1">
      <c r="A52" s="45" t="s">
        <v>197</v>
      </c>
    </row>
    <row r="53" spans="1:1" ht="12.75" customHeight="1">
      <c r="A53" s="45" t="s">
        <v>194</v>
      </c>
    </row>
    <row r="54" spans="1:1" ht="12.75" customHeight="1">
      <c r="A54" s="45" t="s">
        <v>198</v>
      </c>
    </row>
    <row r="55" spans="1:1" ht="12.75" customHeight="1">
      <c r="A55" s="45" t="s">
        <v>199</v>
      </c>
    </row>
    <row r="56" spans="1:1" ht="12.75" customHeight="1">
      <c r="A56" s="45" t="s">
        <v>200</v>
      </c>
    </row>
    <row r="57" spans="1:1" ht="12.75" customHeight="1">
      <c r="A57" s="45" t="s">
        <v>201</v>
      </c>
    </row>
    <row r="58" spans="1:1" ht="12.75" customHeight="1">
      <c r="A58" s="45" t="s">
        <v>202</v>
      </c>
    </row>
    <row r="59" spans="1:1" ht="12.75" customHeight="1">
      <c r="A59" s="45" t="s">
        <v>203</v>
      </c>
    </row>
    <row r="60" spans="1:1" ht="12.75" customHeight="1">
      <c r="A60" s="45" t="s">
        <v>204</v>
      </c>
    </row>
    <row r="61" spans="1:1" ht="12.75" customHeight="1">
      <c r="A61" s="45" t="s">
        <v>205</v>
      </c>
    </row>
    <row r="62" spans="1:1" ht="12.75" customHeight="1">
      <c r="A62" s="45" t="s">
        <v>206</v>
      </c>
    </row>
    <row r="63" spans="1:1" ht="12.75" customHeight="1">
      <c r="A63" s="45" t="s">
        <v>207</v>
      </c>
    </row>
    <row r="64" spans="1:1" ht="12.75" customHeight="1">
      <c r="A64" s="45" t="s">
        <v>208</v>
      </c>
    </row>
    <row r="65" spans="1:1" ht="12.75" customHeight="1">
      <c r="A65" s="45" t="s">
        <v>209</v>
      </c>
    </row>
    <row r="66" spans="1:1" ht="12.75" customHeight="1">
      <c r="A66" s="45" t="s">
        <v>210</v>
      </c>
    </row>
    <row r="67" spans="1:1" ht="12.75" customHeight="1">
      <c r="A67" s="45" t="s">
        <v>211</v>
      </c>
    </row>
    <row r="68" spans="1:1" ht="12.75" customHeight="1">
      <c r="A68" s="45" t="s">
        <v>212</v>
      </c>
    </row>
    <row r="69" spans="1:1" ht="12.75" customHeight="1">
      <c r="A69" s="45" t="s">
        <v>213</v>
      </c>
    </row>
    <row r="70" spans="1:1" ht="12.75" customHeight="1">
      <c r="A70" s="45" t="s">
        <v>214</v>
      </c>
    </row>
    <row r="71" spans="1:1" ht="12.75" customHeight="1">
      <c r="A71" s="45" t="s">
        <v>215</v>
      </c>
    </row>
    <row r="72" spans="1:1" ht="12.75" customHeight="1">
      <c r="A72" s="45" t="s">
        <v>216</v>
      </c>
    </row>
    <row r="73" spans="1:1" ht="12.75" customHeight="1">
      <c r="A73" s="45" t="s">
        <v>217</v>
      </c>
    </row>
    <row r="74" spans="1:1" ht="12.75" customHeight="1">
      <c r="A74" s="45" t="s">
        <v>218</v>
      </c>
    </row>
    <row r="75" spans="1:1" ht="12.75" customHeight="1">
      <c r="A75" s="45" t="s">
        <v>219</v>
      </c>
    </row>
    <row r="76" spans="1:1" ht="12.75" customHeight="1">
      <c r="A76" s="45" t="s">
        <v>220</v>
      </c>
    </row>
    <row r="77" spans="1:1" ht="12.75" customHeight="1">
      <c r="A77" s="45" t="s">
        <v>221</v>
      </c>
    </row>
    <row r="78" spans="1:1" ht="12.75" customHeight="1">
      <c r="A78" s="45" t="s">
        <v>222</v>
      </c>
    </row>
    <row r="79" spans="1:1" ht="12.75" customHeight="1">
      <c r="A79" s="45" t="s">
        <v>223</v>
      </c>
    </row>
    <row r="80" spans="1:1" ht="12.75" customHeight="1">
      <c r="A80" s="45" t="s">
        <v>224</v>
      </c>
    </row>
    <row r="81" spans="1:1" ht="12.75" customHeight="1">
      <c r="A81" s="45" t="s">
        <v>225</v>
      </c>
    </row>
    <row r="82" spans="1:1" ht="12.75" customHeight="1">
      <c r="A82" s="45" t="s">
        <v>226</v>
      </c>
    </row>
    <row r="83" spans="1:1" ht="12.75" customHeight="1">
      <c r="A83" s="45" t="s">
        <v>227</v>
      </c>
    </row>
    <row r="84" spans="1:1" ht="12.75" customHeight="1">
      <c r="A84" s="45" t="s">
        <v>228</v>
      </c>
    </row>
    <row r="85" spans="1:1" ht="12.75" customHeight="1">
      <c r="A85" s="45" t="s">
        <v>229</v>
      </c>
    </row>
    <row r="86" spans="1:1" ht="12.75" customHeight="1">
      <c r="A86" s="45" t="s">
        <v>230</v>
      </c>
    </row>
    <row r="87" spans="1:1" ht="12.75" customHeight="1">
      <c r="A87" s="45" t="s">
        <v>231</v>
      </c>
    </row>
    <row r="88" spans="1:1" ht="12.75" customHeight="1">
      <c r="A88" s="45" t="s">
        <v>232</v>
      </c>
    </row>
    <row r="89" spans="1:1" ht="12.75" customHeight="1">
      <c r="A89" s="45" t="s">
        <v>233</v>
      </c>
    </row>
    <row r="90" spans="1:1" ht="12.75" customHeight="1">
      <c r="A90" s="45" t="s">
        <v>234</v>
      </c>
    </row>
    <row r="91" spans="1:1" ht="12.75" customHeight="1">
      <c r="A91" s="45" t="s">
        <v>235</v>
      </c>
    </row>
    <row r="92" spans="1:1" ht="12.75" customHeight="1">
      <c r="A92" s="45" t="s">
        <v>236</v>
      </c>
    </row>
    <row r="93" spans="1:1" ht="12.75" customHeight="1">
      <c r="A93" s="45" t="s">
        <v>237</v>
      </c>
    </row>
    <row r="94" spans="1:1" ht="12.75" customHeight="1">
      <c r="A94" s="45" t="s">
        <v>238</v>
      </c>
    </row>
    <row r="95" spans="1:1" ht="12.75" customHeight="1">
      <c r="A95" s="45" t="s">
        <v>239</v>
      </c>
    </row>
    <row r="96" spans="1:1" ht="12.75" customHeight="1">
      <c r="A96" s="45" t="s">
        <v>240</v>
      </c>
    </row>
    <row r="97" spans="1:1" ht="12.75" customHeight="1">
      <c r="A97" s="45" t="s">
        <v>241</v>
      </c>
    </row>
    <row r="98" spans="1:1" ht="12.75" customHeight="1">
      <c r="A98" s="45" t="s">
        <v>242</v>
      </c>
    </row>
    <row r="99" spans="1:1" ht="12.75" customHeight="1">
      <c r="A99" s="45" t="s">
        <v>243</v>
      </c>
    </row>
    <row r="100" spans="1:1" ht="12.75" customHeight="1">
      <c r="A100" s="45" t="s">
        <v>244</v>
      </c>
    </row>
    <row r="101" spans="1:1" ht="12.75" customHeight="1">
      <c r="A101" s="45" t="s">
        <v>245</v>
      </c>
    </row>
    <row r="102" spans="1:1" ht="12.75" customHeight="1">
      <c r="A102" s="45" t="s">
        <v>246</v>
      </c>
    </row>
    <row r="103" spans="1:1" ht="12.75" customHeight="1">
      <c r="A103" s="45" t="s">
        <v>247</v>
      </c>
    </row>
    <row r="104" spans="1:1" ht="12.75" customHeight="1">
      <c r="A104" s="45" t="s">
        <v>248</v>
      </c>
    </row>
    <row r="105" spans="1:1" ht="12.75" customHeight="1">
      <c r="A105" s="45" t="s">
        <v>249</v>
      </c>
    </row>
    <row r="106" spans="1:1" ht="12.75" customHeight="1">
      <c r="A106" s="45" t="s">
        <v>250</v>
      </c>
    </row>
    <row r="107" spans="1:1" ht="12.75" customHeight="1">
      <c r="A107" s="45" t="s">
        <v>248</v>
      </c>
    </row>
    <row r="108" spans="1:1" ht="12.75" customHeight="1">
      <c r="A108" s="45" t="s">
        <v>251</v>
      </c>
    </row>
    <row r="109" spans="1:1" ht="12.75" customHeight="1">
      <c r="A109" s="45" t="s">
        <v>252</v>
      </c>
    </row>
    <row r="110" spans="1:1" ht="12.75" customHeight="1">
      <c r="A110" s="45" t="s">
        <v>253</v>
      </c>
    </row>
    <row r="111" spans="1:1" ht="12.75" customHeight="1">
      <c r="A111" s="45" t="s">
        <v>254</v>
      </c>
    </row>
    <row r="112" spans="1:1" ht="12.75" customHeight="1">
      <c r="A112" s="45" t="s">
        <v>255</v>
      </c>
    </row>
    <row r="113" spans="1:1" ht="12.75" customHeight="1">
      <c r="A113" s="45" t="s">
        <v>256</v>
      </c>
    </row>
    <row r="114" spans="1:1" ht="12.75" customHeight="1">
      <c r="A114" s="45" t="s">
        <v>257</v>
      </c>
    </row>
    <row r="115" spans="1:1" ht="12.75" customHeight="1">
      <c r="A115" s="45" t="s">
        <v>258</v>
      </c>
    </row>
    <row r="116" spans="1:1" ht="12.75" customHeight="1">
      <c r="A116" s="45" t="s">
        <v>259</v>
      </c>
    </row>
    <row r="117" spans="1:1" ht="12.75" customHeight="1">
      <c r="A117" s="45" t="s">
        <v>260</v>
      </c>
    </row>
    <row r="118" spans="1:1" ht="12.75" customHeight="1">
      <c r="A118" s="45" t="s">
        <v>261</v>
      </c>
    </row>
    <row r="119" spans="1:1" ht="12.75" customHeight="1">
      <c r="A119" s="45" t="s">
        <v>262</v>
      </c>
    </row>
    <row r="120" spans="1:1" ht="12.75" customHeight="1">
      <c r="A120" s="45" t="s">
        <v>263</v>
      </c>
    </row>
    <row r="121" spans="1:1" ht="12.75" customHeight="1">
      <c r="A121" s="45" t="s">
        <v>264</v>
      </c>
    </row>
    <row r="122" spans="1:1" ht="12.75" customHeight="1">
      <c r="A122" s="45" t="s">
        <v>265</v>
      </c>
    </row>
    <row r="123" spans="1:1" ht="12.75" customHeight="1">
      <c r="A123" s="45" t="s">
        <v>266</v>
      </c>
    </row>
    <row r="124" spans="1:1" ht="12.75" customHeight="1">
      <c r="A124" s="45" t="s">
        <v>267</v>
      </c>
    </row>
    <row r="125" spans="1:1" ht="12.75" customHeight="1">
      <c r="A125" s="45" t="s">
        <v>268</v>
      </c>
    </row>
    <row r="126" spans="1:1" ht="12.75" customHeight="1">
      <c r="A126" s="45" t="s">
        <v>269</v>
      </c>
    </row>
    <row r="127" spans="1:1" ht="12.75" customHeight="1">
      <c r="A127" s="45" t="s">
        <v>270</v>
      </c>
    </row>
    <row r="128" spans="1:1" ht="12.75" customHeight="1">
      <c r="A128" s="45" t="s">
        <v>271</v>
      </c>
    </row>
    <row r="129" spans="1:1" ht="12.75" customHeight="1">
      <c r="A129" s="45" t="s">
        <v>272</v>
      </c>
    </row>
    <row r="130" spans="1:1" ht="12.75" customHeight="1">
      <c r="A130" s="45" t="s">
        <v>273</v>
      </c>
    </row>
    <row r="131" spans="1:1" ht="12.75" customHeight="1">
      <c r="A131" s="45" t="s">
        <v>274</v>
      </c>
    </row>
    <row r="132" spans="1:1" ht="12.75" customHeight="1">
      <c r="A132" s="45" t="s">
        <v>275</v>
      </c>
    </row>
    <row r="133" spans="1:1" ht="12.75" customHeight="1">
      <c r="A133" s="45" t="s">
        <v>276</v>
      </c>
    </row>
    <row r="134" spans="1:1" ht="12.75" customHeight="1">
      <c r="A134" s="45" t="s">
        <v>277</v>
      </c>
    </row>
    <row r="135" spans="1:1" ht="12.75" customHeight="1">
      <c r="A135" s="45" t="s">
        <v>278</v>
      </c>
    </row>
    <row r="136" spans="1:1" ht="12.75" customHeight="1">
      <c r="A136" s="45" t="s">
        <v>279</v>
      </c>
    </row>
    <row r="137" spans="1:1" ht="12.75" customHeight="1">
      <c r="A137" s="45" t="s">
        <v>280</v>
      </c>
    </row>
    <row r="138" spans="1:1" ht="12.75" customHeight="1">
      <c r="A138" s="45" t="s">
        <v>281</v>
      </c>
    </row>
    <row r="139" spans="1:1" ht="12.75" customHeight="1">
      <c r="A139" s="45" t="s">
        <v>282</v>
      </c>
    </row>
    <row r="140" spans="1:1" ht="12.75" customHeight="1">
      <c r="A140" s="45" t="s">
        <v>283</v>
      </c>
    </row>
    <row r="141" spans="1:1" ht="12.75" customHeight="1">
      <c r="A141" s="45" t="s">
        <v>284</v>
      </c>
    </row>
    <row r="142" spans="1:1" ht="12.75" customHeight="1">
      <c r="A142" s="45" t="s">
        <v>285</v>
      </c>
    </row>
    <row r="143" spans="1:1" ht="12.75" customHeight="1">
      <c r="A143" s="45" t="s">
        <v>286</v>
      </c>
    </row>
    <row r="144" spans="1:1" ht="12.75" customHeight="1">
      <c r="A144" s="45" t="s">
        <v>287</v>
      </c>
    </row>
    <row r="145" spans="1:1" ht="12.75" customHeight="1">
      <c r="A145" s="45" t="s">
        <v>288</v>
      </c>
    </row>
    <row r="146" spans="1:1" ht="12.75" customHeight="1">
      <c r="A146" s="45" t="s">
        <v>289</v>
      </c>
    </row>
    <row r="147" spans="1:1" ht="12.75" customHeight="1">
      <c r="A147" s="45" t="s">
        <v>290</v>
      </c>
    </row>
    <row r="148" spans="1:1" ht="12.75" customHeight="1">
      <c r="A148" s="45" t="s">
        <v>291</v>
      </c>
    </row>
    <row r="149" spans="1:1" ht="12.75" customHeight="1">
      <c r="A149" s="45" t="s">
        <v>292</v>
      </c>
    </row>
    <row r="150" spans="1:1" ht="12.75" customHeight="1">
      <c r="A150" s="45" t="s">
        <v>293</v>
      </c>
    </row>
    <row r="151" spans="1:1" ht="12.75" customHeight="1">
      <c r="A151" s="45" t="s">
        <v>294</v>
      </c>
    </row>
    <row r="152" spans="1:1" ht="12.75" customHeight="1">
      <c r="A152" s="45" t="s">
        <v>295</v>
      </c>
    </row>
    <row r="153" spans="1:1" ht="12.75" customHeight="1">
      <c r="A153" s="45" t="s">
        <v>296</v>
      </c>
    </row>
    <row r="154" spans="1:1" ht="12.75" customHeight="1">
      <c r="A154" s="45" t="s">
        <v>297</v>
      </c>
    </row>
    <row r="155" spans="1:1" ht="12.75" customHeight="1">
      <c r="A155" s="45" t="s">
        <v>298</v>
      </c>
    </row>
    <row r="156" spans="1:1" ht="12.75" customHeight="1">
      <c r="A156" s="45" t="s">
        <v>299</v>
      </c>
    </row>
    <row r="157" spans="1:1" ht="12.75" customHeight="1">
      <c r="A157" s="45" t="s">
        <v>300</v>
      </c>
    </row>
    <row r="158" spans="1:1" ht="12.75" customHeight="1">
      <c r="A158" s="45" t="s">
        <v>301</v>
      </c>
    </row>
    <row r="159" spans="1:1" ht="12.75" customHeight="1">
      <c r="A159" s="45" t="s">
        <v>302</v>
      </c>
    </row>
    <row r="160" spans="1:1" ht="12.75" customHeight="1">
      <c r="A160" s="45" t="s">
        <v>303</v>
      </c>
    </row>
    <row r="161" spans="1:1" ht="12.75" customHeight="1">
      <c r="A161" s="45" t="s">
        <v>304</v>
      </c>
    </row>
    <row r="162" spans="1:1" ht="12.75" customHeight="1">
      <c r="A162" s="45" t="s">
        <v>305</v>
      </c>
    </row>
    <row r="163" spans="1:1" ht="12.75" customHeight="1">
      <c r="A163" s="45" t="s">
        <v>306</v>
      </c>
    </row>
    <row r="164" spans="1:1" ht="12.75" customHeight="1">
      <c r="A164" s="45" t="s">
        <v>307</v>
      </c>
    </row>
    <row r="165" spans="1:1" ht="12.75" customHeight="1">
      <c r="A165" s="45" t="s">
        <v>308</v>
      </c>
    </row>
    <row r="166" spans="1:1" ht="12.75" customHeight="1">
      <c r="A166" s="45" t="s">
        <v>309</v>
      </c>
    </row>
    <row r="167" spans="1:1" ht="12.75" customHeight="1">
      <c r="A167" s="45" t="s">
        <v>310</v>
      </c>
    </row>
    <row r="168" spans="1:1" ht="12.75" customHeight="1">
      <c r="A168" s="45" t="s">
        <v>311</v>
      </c>
    </row>
    <row r="169" spans="1:1" ht="12.75" customHeight="1">
      <c r="A169" s="45" t="s">
        <v>312</v>
      </c>
    </row>
    <row r="170" spans="1:1" ht="12.75" customHeight="1">
      <c r="A170" s="45" t="s">
        <v>313</v>
      </c>
    </row>
    <row r="171" spans="1:1" ht="12.75" customHeight="1">
      <c r="A171" s="45" t="s">
        <v>314</v>
      </c>
    </row>
    <row r="172" spans="1:1" ht="12.75" customHeight="1">
      <c r="A172" s="45" t="s">
        <v>315</v>
      </c>
    </row>
    <row r="173" spans="1:1" ht="12.75" customHeight="1">
      <c r="A173" s="45" t="s">
        <v>316</v>
      </c>
    </row>
    <row r="174" spans="1:1" ht="12.75" customHeight="1">
      <c r="A174" s="45" t="s">
        <v>317</v>
      </c>
    </row>
    <row r="175" spans="1:1" ht="12.75" customHeight="1">
      <c r="A175" s="45" t="s">
        <v>318</v>
      </c>
    </row>
    <row r="176" spans="1:1" ht="12.75" customHeight="1">
      <c r="A176" s="45" t="s">
        <v>319</v>
      </c>
    </row>
    <row r="177" spans="1:1" ht="12.75" customHeight="1">
      <c r="A177" s="45" t="s">
        <v>147</v>
      </c>
    </row>
    <row r="178" spans="1:1" ht="12.75" customHeight="1">
      <c r="A178" s="45" t="s">
        <v>320</v>
      </c>
    </row>
    <row r="179" spans="1:1" ht="12.75" customHeight="1">
      <c r="A179" s="45" t="s">
        <v>321</v>
      </c>
    </row>
    <row r="180" spans="1:1" ht="12.75" customHeight="1">
      <c r="A180" s="45" t="s">
        <v>322</v>
      </c>
    </row>
    <row r="181" spans="1:1" ht="12.75" customHeight="1">
      <c r="A181" s="45" t="s">
        <v>323</v>
      </c>
    </row>
    <row r="182" spans="1:1" ht="12.75" customHeight="1">
      <c r="A182" s="45" t="s">
        <v>324</v>
      </c>
    </row>
    <row r="183" spans="1:1" ht="12.75" customHeight="1">
      <c r="A183" s="45" t="s">
        <v>325</v>
      </c>
    </row>
    <row r="184" spans="1:1" ht="12.75" customHeight="1">
      <c r="A184" s="45" t="s">
        <v>326</v>
      </c>
    </row>
    <row r="185" spans="1:1" ht="12.75" customHeight="1">
      <c r="A185" s="45" t="s">
        <v>327</v>
      </c>
    </row>
    <row r="186" spans="1:1" ht="12.75" customHeight="1">
      <c r="A186" s="45" t="s">
        <v>328</v>
      </c>
    </row>
    <row r="187" spans="1:1" ht="12.75" customHeight="1">
      <c r="A187" s="45" t="s">
        <v>329</v>
      </c>
    </row>
    <row r="188" spans="1:1" ht="12.75" customHeight="1">
      <c r="A188" s="45" t="s">
        <v>330</v>
      </c>
    </row>
    <row r="189" spans="1:1" ht="12.75" customHeight="1">
      <c r="A189" s="45" t="s">
        <v>124</v>
      </c>
    </row>
    <row r="190" spans="1:1" ht="12.75" customHeight="1">
      <c r="A190" s="45" t="s">
        <v>331</v>
      </c>
    </row>
    <row r="191" spans="1:1" ht="12.75" customHeight="1">
      <c r="A191" s="45" t="s">
        <v>332</v>
      </c>
    </row>
    <row r="192" spans="1:1" ht="12.75" customHeight="1">
      <c r="A192" s="45" t="s">
        <v>333</v>
      </c>
    </row>
    <row r="193" spans="1:1" ht="12.75" customHeight="1">
      <c r="A193" s="45" t="s">
        <v>334</v>
      </c>
    </row>
    <row r="194" spans="1:1" ht="12.75" customHeight="1">
      <c r="A194" s="45" t="s">
        <v>335</v>
      </c>
    </row>
    <row r="195" spans="1:1" ht="12.75" customHeight="1">
      <c r="A195" s="45" t="s">
        <v>336</v>
      </c>
    </row>
    <row r="196" spans="1:1" ht="12.75" customHeight="1">
      <c r="A196" s="45" t="s">
        <v>337</v>
      </c>
    </row>
    <row r="197" spans="1:1" ht="12.75" customHeight="1">
      <c r="A197" s="45" t="s">
        <v>338</v>
      </c>
    </row>
    <row r="198" spans="1:1" ht="12.75" customHeight="1">
      <c r="A198" s="45" t="s">
        <v>339</v>
      </c>
    </row>
    <row r="199" spans="1:1" ht="12.75" customHeight="1">
      <c r="A199" s="45" t="s">
        <v>340</v>
      </c>
    </row>
    <row r="200" spans="1:1" ht="12.75" customHeight="1">
      <c r="A200" s="45" t="s">
        <v>341</v>
      </c>
    </row>
    <row r="201" spans="1:1" ht="12.75" customHeight="1">
      <c r="A201" s="45" t="s">
        <v>342</v>
      </c>
    </row>
    <row r="202" spans="1:1" ht="12.75" customHeight="1">
      <c r="A202" s="45" t="s">
        <v>343</v>
      </c>
    </row>
    <row r="203" spans="1:1" ht="12.75" customHeight="1">
      <c r="A203" s="45" t="s">
        <v>344</v>
      </c>
    </row>
    <row r="204" spans="1:1" ht="12.75" customHeight="1">
      <c r="A204" s="45" t="s">
        <v>345</v>
      </c>
    </row>
    <row r="205" spans="1:1" ht="12.75" customHeight="1">
      <c r="A205" s="45" t="s">
        <v>346</v>
      </c>
    </row>
    <row r="206" spans="1:1" ht="12.75" customHeight="1">
      <c r="A206" s="45" t="s">
        <v>347</v>
      </c>
    </row>
    <row r="207" spans="1:1" ht="12.75" customHeight="1">
      <c r="A207" s="45" t="s">
        <v>348</v>
      </c>
    </row>
    <row r="208" spans="1:1" ht="12.75" customHeight="1">
      <c r="A208" s="45" t="s">
        <v>349</v>
      </c>
    </row>
    <row r="209" spans="1:1" ht="12.75" customHeight="1">
      <c r="A209" s="45" t="s">
        <v>350</v>
      </c>
    </row>
    <row r="210" spans="1:1" ht="12.75" customHeight="1">
      <c r="A210" s="45" t="s">
        <v>351</v>
      </c>
    </row>
    <row r="211" spans="1:1" ht="12.75" customHeight="1">
      <c r="A211" s="45" t="s">
        <v>352</v>
      </c>
    </row>
    <row r="212" spans="1:1" ht="12.75" customHeight="1">
      <c r="A212" s="45" t="s">
        <v>353</v>
      </c>
    </row>
    <row r="213" spans="1:1" ht="12.75" customHeight="1">
      <c r="A213" s="45" t="s">
        <v>354</v>
      </c>
    </row>
    <row r="214" spans="1:1" ht="12.75" customHeight="1">
      <c r="A214" s="45" t="s">
        <v>355</v>
      </c>
    </row>
    <row r="215" spans="1:1" ht="12.75" customHeight="1">
      <c r="A215" s="45" t="s">
        <v>356</v>
      </c>
    </row>
    <row r="216" spans="1:1" ht="12.75" customHeight="1">
      <c r="A216" s="45" t="s">
        <v>357</v>
      </c>
    </row>
    <row r="217" spans="1:1" ht="12.75" customHeight="1">
      <c r="A217" s="45" t="s">
        <v>358</v>
      </c>
    </row>
    <row r="218" spans="1:1" ht="12.75" customHeight="1">
      <c r="A218" s="45" t="s">
        <v>359</v>
      </c>
    </row>
    <row r="219" spans="1:1" ht="12.75" customHeight="1">
      <c r="A219" s="45" t="s">
        <v>360</v>
      </c>
    </row>
    <row r="220" spans="1:1" ht="12.75" customHeight="1">
      <c r="A220" s="45" t="s">
        <v>361</v>
      </c>
    </row>
    <row r="221" spans="1:1" ht="12.75" customHeight="1">
      <c r="A221" s="45" t="s">
        <v>362</v>
      </c>
    </row>
    <row r="222" spans="1:1" ht="12.75" customHeight="1">
      <c r="A222" s="45" t="s">
        <v>363</v>
      </c>
    </row>
    <row r="223" spans="1:1" ht="12.75" customHeight="1">
      <c r="A223" s="45" t="s">
        <v>364</v>
      </c>
    </row>
    <row r="224" spans="1:1" ht="12.75" customHeight="1">
      <c r="A224" s="45" t="s">
        <v>365</v>
      </c>
    </row>
    <row r="225" spans="1:1" ht="12.75" customHeight="1">
      <c r="A225" s="45" t="s">
        <v>366</v>
      </c>
    </row>
    <row r="226" spans="1:1" ht="12.75" customHeight="1">
      <c r="A226" s="45" t="s">
        <v>367</v>
      </c>
    </row>
    <row r="227" spans="1:1" ht="12.75" customHeight="1">
      <c r="A227" s="45" t="s">
        <v>368</v>
      </c>
    </row>
    <row r="228" spans="1:1" ht="12.75" customHeight="1">
      <c r="A228" s="45" t="s">
        <v>369</v>
      </c>
    </row>
    <row r="229" spans="1:1" ht="12.75" customHeight="1">
      <c r="A229" s="45" t="s">
        <v>370</v>
      </c>
    </row>
    <row r="230" spans="1:1" ht="12.75" customHeight="1">
      <c r="A230" s="45" t="s">
        <v>371</v>
      </c>
    </row>
    <row r="231" spans="1:1" ht="12.75" customHeight="1">
      <c r="A231" s="45" t="s">
        <v>372</v>
      </c>
    </row>
    <row r="232" spans="1:1" ht="12.75" customHeight="1">
      <c r="A232" s="45" t="s">
        <v>373</v>
      </c>
    </row>
    <row r="233" spans="1:1" ht="12.75" customHeight="1">
      <c r="A233" s="45" t="s">
        <v>374</v>
      </c>
    </row>
    <row r="234" spans="1:1" ht="12.75" customHeight="1">
      <c r="A234" s="45" t="s">
        <v>375</v>
      </c>
    </row>
    <row r="235" spans="1:1" ht="12.75" customHeight="1">
      <c r="A235" s="45" t="s">
        <v>376</v>
      </c>
    </row>
    <row r="236" spans="1:1" ht="12.75" customHeight="1">
      <c r="A236" s="45" t="s">
        <v>377</v>
      </c>
    </row>
    <row r="237" spans="1:1" ht="12.75" customHeight="1">
      <c r="A237" s="45" t="s">
        <v>378</v>
      </c>
    </row>
    <row r="238" spans="1:1" ht="12.75" customHeight="1">
      <c r="A238" s="45" t="s">
        <v>379</v>
      </c>
    </row>
    <row r="239" spans="1:1" ht="12.75" customHeight="1">
      <c r="A239" s="45" t="s">
        <v>380</v>
      </c>
    </row>
    <row r="240" spans="1:1" ht="12.75" customHeight="1">
      <c r="A240" s="45" t="s">
        <v>381</v>
      </c>
    </row>
    <row r="241" spans="1:1" ht="12.75" customHeight="1">
      <c r="A241" s="45" t="s">
        <v>378</v>
      </c>
    </row>
    <row r="242" spans="1:1" ht="12.75" customHeight="1">
      <c r="A242" s="45" t="s">
        <v>379</v>
      </c>
    </row>
    <row r="243" spans="1:1" ht="12.75" customHeight="1">
      <c r="A243" s="45" t="s">
        <v>380</v>
      </c>
    </row>
    <row r="244" spans="1:1" ht="12.75" customHeight="1">
      <c r="A244" s="45" t="s">
        <v>381</v>
      </c>
    </row>
    <row r="245" spans="1:1" ht="12.75" customHeight="1">
      <c r="A245" s="45" t="s">
        <v>382</v>
      </c>
    </row>
    <row r="246" spans="1:1" ht="12.75" customHeight="1">
      <c r="A246" s="45" t="s">
        <v>383</v>
      </c>
    </row>
    <row r="247" spans="1:1" ht="12.75" customHeight="1">
      <c r="A247" s="45" t="s">
        <v>384</v>
      </c>
    </row>
    <row r="248" spans="1:1" ht="12.75" customHeight="1">
      <c r="A248" s="45" t="s">
        <v>385</v>
      </c>
    </row>
    <row r="249" spans="1:1" ht="12.75" customHeight="1">
      <c r="A249" s="45" t="s">
        <v>386</v>
      </c>
    </row>
    <row r="250" spans="1:1" ht="12.75" customHeight="1">
      <c r="A250" s="45" t="s">
        <v>387</v>
      </c>
    </row>
    <row r="251" spans="1:1" ht="12.75" customHeight="1">
      <c r="A251" s="45" t="s">
        <v>388</v>
      </c>
    </row>
    <row r="252" spans="1:1" ht="12.75" customHeight="1">
      <c r="A252" s="45" t="s">
        <v>389</v>
      </c>
    </row>
    <row r="253" spans="1:1" ht="12.75" customHeight="1">
      <c r="A253" s="45" t="s">
        <v>390</v>
      </c>
    </row>
    <row r="254" spans="1:1" ht="12.75" customHeight="1">
      <c r="A254" s="45" t="s">
        <v>391</v>
      </c>
    </row>
    <row r="255" spans="1:1" ht="12.75" customHeight="1">
      <c r="A255" s="45" t="s">
        <v>392</v>
      </c>
    </row>
    <row r="256" spans="1:1" ht="12.75" customHeight="1">
      <c r="A256" s="45" t="s">
        <v>393</v>
      </c>
    </row>
    <row r="257" spans="1:1" ht="12.75" customHeight="1">
      <c r="A257" s="45" t="s">
        <v>394</v>
      </c>
    </row>
    <row r="258" spans="1:1" ht="12.75" customHeight="1">
      <c r="A258" s="45" t="s">
        <v>395</v>
      </c>
    </row>
    <row r="259" spans="1:1" ht="12.75" customHeight="1">
      <c r="A259" s="45" t="s">
        <v>396</v>
      </c>
    </row>
    <row r="260" spans="1:1" ht="12.75" customHeight="1">
      <c r="A260" s="45" t="s">
        <v>397</v>
      </c>
    </row>
    <row r="261" spans="1:1" ht="12.75" customHeight="1">
      <c r="A261" s="45" t="s">
        <v>398</v>
      </c>
    </row>
    <row r="262" spans="1:1" ht="12.75" customHeight="1">
      <c r="A262" s="45" t="s">
        <v>399</v>
      </c>
    </row>
    <row r="263" spans="1:1" ht="12.75" customHeight="1">
      <c r="A263" s="45" t="s">
        <v>400</v>
      </c>
    </row>
    <row r="264" spans="1:1" ht="12.75" customHeight="1">
      <c r="A264" s="45" t="s">
        <v>401</v>
      </c>
    </row>
    <row r="265" spans="1:1" ht="12.75" customHeight="1">
      <c r="A265" s="45" t="s">
        <v>402</v>
      </c>
    </row>
    <row r="266" spans="1:1" ht="12.75" customHeight="1">
      <c r="A266" s="45" t="s">
        <v>403</v>
      </c>
    </row>
    <row r="267" spans="1:1" ht="12.75" customHeight="1">
      <c r="A267" s="45" t="s">
        <v>404</v>
      </c>
    </row>
    <row r="268" spans="1:1" ht="12.75" customHeight="1">
      <c r="A268" s="45" t="s">
        <v>405</v>
      </c>
    </row>
    <row r="269" spans="1:1" ht="12.75" customHeight="1">
      <c r="A269" s="45" t="s">
        <v>406</v>
      </c>
    </row>
    <row r="270" spans="1:1" ht="12.75" customHeight="1">
      <c r="A270" s="45" t="s">
        <v>407</v>
      </c>
    </row>
    <row r="271" spans="1:1" ht="12.75" customHeight="1">
      <c r="A271" s="45" t="s">
        <v>408</v>
      </c>
    </row>
    <row r="272" spans="1:1" ht="12.75" customHeight="1">
      <c r="A272" s="45" t="s">
        <v>409</v>
      </c>
    </row>
    <row r="273" spans="1:1" ht="12.75" customHeight="1">
      <c r="A273" s="45" t="s">
        <v>410</v>
      </c>
    </row>
    <row r="274" spans="1:1" ht="12.75" customHeight="1">
      <c r="A274" s="45" t="s">
        <v>411</v>
      </c>
    </row>
    <row r="275" spans="1:1" ht="12.75" customHeight="1">
      <c r="A275" s="45" t="s">
        <v>412</v>
      </c>
    </row>
    <row r="276" spans="1:1" ht="12.75" customHeight="1">
      <c r="A276" s="45" t="s">
        <v>413</v>
      </c>
    </row>
    <row r="277" spans="1:1" ht="12.75" customHeight="1">
      <c r="A277" s="45" t="s">
        <v>414</v>
      </c>
    </row>
    <row r="278" spans="1:1" ht="12.75" customHeight="1">
      <c r="A278" s="45" t="s">
        <v>415</v>
      </c>
    </row>
    <row r="279" spans="1:1" ht="12.75" customHeight="1">
      <c r="A279" s="45" t="s">
        <v>416</v>
      </c>
    </row>
    <row r="280" spans="1:1" ht="12.75" customHeight="1">
      <c r="A280" s="45" t="s">
        <v>417</v>
      </c>
    </row>
    <row r="281" spans="1:1" ht="12.75" customHeight="1">
      <c r="A281" s="45" t="s">
        <v>418</v>
      </c>
    </row>
    <row r="282" spans="1:1" ht="12.75" customHeight="1">
      <c r="A282" s="45" t="s">
        <v>419</v>
      </c>
    </row>
    <row r="283" spans="1:1" ht="12.75" customHeight="1">
      <c r="A283" s="45" t="s">
        <v>129</v>
      </c>
    </row>
    <row r="284" spans="1:1" ht="12.75" customHeight="1">
      <c r="A284" s="45" t="s">
        <v>420</v>
      </c>
    </row>
    <row r="285" spans="1:1" ht="12.75" customHeight="1">
      <c r="A285" s="45" t="s">
        <v>421</v>
      </c>
    </row>
    <row r="286" spans="1:1" ht="12.75" customHeight="1">
      <c r="A286" s="45" t="s">
        <v>422</v>
      </c>
    </row>
    <row r="287" spans="1:1" ht="12.75" customHeight="1">
      <c r="A287" s="45" t="s">
        <v>423</v>
      </c>
    </row>
    <row r="288" spans="1:1" ht="12.75" customHeight="1">
      <c r="A288" s="45" t="s">
        <v>424</v>
      </c>
    </row>
    <row r="289" spans="1:1" ht="12.75" customHeight="1">
      <c r="A289" s="45" t="s">
        <v>425</v>
      </c>
    </row>
    <row r="290" spans="1:1" ht="12.75" customHeight="1">
      <c r="A290" s="45" t="s">
        <v>426</v>
      </c>
    </row>
    <row r="291" spans="1:1" ht="12.75" customHeight="1">
      <c r="A291" s="45" t="s">
        <v>427</v>
      </c>
    </row>
    <row r="292" spans="1:1" ht="12.75" customHeight="1">
      <c r="A292" s="45" t="s">
        <v>428</v>
      </c>
    </row>
    <row r="293" spans="1:1" ht="12.75" customHeight="1">
      <c r="A293" s="45" t="s">
        <v>429</v>
      </c>
    </row>
    <row r="294" spans="1:1" ht="12.75" customHeight="1">
      <c r="A294" s="45" t="s">
        <v>429</v>
      </c>
    </row>
    <row r="295" spans="1:1" ht="12.75" customHeight="1">
      <c r="A295" s="45" t="s">
        <v>430</v>
      </c>
    </row>
    <row r="296" spans="1:1" ht="12.75" customHeight="1">
      <c r="A296" s="45" t="s">
        <v>431</v>
      </c>
    </row>
    <row r="297" spans="1:1" ht="12.75" customHeight="1">
      <c r="A297" s="45" t="s">
        <v>432</v>
      </c>
    </row>
    <row r="298" spans="1:1" ht="12.75" customHeight="1">
      <c r="A298" s="45" t="s">
        <v>433</v>
      </c>
    </row>
    <row r="299" spans="1:1" ht="12.75" customHeight="1">
      <c r="A299" s="45" t="s">
        <v>434</v>
      </c>
    </row>
    <row r="300" spans="1:1" ht="12.75" customHeight="1">
      <c r="A300" s="45" t="s">
        <v>435</v>
      </c>
    </row>
    <row r="301" spans="1:1" ht="12.75" customHeight="1">
      <c r="A301" s="45" t="s">
        <v>436</v>
      </c>
    </row>
    <row r="302" spans="1:1" ht="12.75" customHeight="1">
      <c r="A302" s="45" t="s">
        <v>434</v>
      </c>
    </row>
    <row r="303" spans="1:1" ht="12.75" customHeight="1">
      <c r="A303" s="45" t="s">
        <v>437</v>
      </c>
    </row>
    <row r="304" spans="1:1" ht="12.75" customHeight="1">
      <c r="A304" s="45" t="s">
        <v>438</v>
      </c>
    </row>
    <row r="305" spans="1:1" ht="12.75" customHeight="1">
      <c r="A305" s="45" t="s">
        <v>439</v>
      </c>
    </row>
    <row r="306" spans="1:1" ht="12.75" customHeight="1">
      <c r="A306" s="45" t="s">
        <v>440</v>
      </c>
    </row>
    <row r="307" spans="1:1" ht="12.75" customHeight="1">
      <c r="A307" s="45" t="s">
        <v>441</v>
      </c>
    </row>
    <row r="308" spans="1:1" ht="12.75" customHeight="1">
      <c r="A308" s="45" t="s">
        <v>442</v>
      </c>
    </row>
    <row r="309" spans="1:1" ht="12.75" customHeight="1">
      <c r="A309" s="45" t="s">
        <v>443</v>
      </c>
    </row>
    <row r="310" spans="1:1" ht="12.75" customHeight="1">
      <c r="A310" s="45" t="s">
        <v>444</v>
      </c>
    </row>
    <row r="311" spans="1:1" ht="12.75" customHeight="1">
      <c r="A311" s="45" t="s">
        <v>445</v>
      </c>
    </row>
    <row r="312" spans="1:1" ht="12.75" customHeight="1">
      <c r="A312" s="45" t="s">
        <v>446</v>
      </c>
    </row>
    <row r="313" spans="1:1" ht="12.75" customHeight="1">
      <c r="A313" s="45" t="s">
        <v>447</v>
      </c>
    </row>
    <row r="314" spans="1:1" ht="12.75" customHeight="1">
      <c r="A314" s="45" t="s">
        <v>448</v>
      </c>
    </row>
    <row r="315" spans="1:1" ht="12.75" customHeight="1">
      <c r="A315" s="45" t="s">
        <v>449</v>
      </c>
    </row>
    <row r="316" spans="1:1" ht="12.75" customHeight="1">
      <c r="A316" s="45" t="s">
        <v>450</v>
      </c>
    </row>
    <row r="317" spans="1:1" ht="12.75" customHeight="1">
      <c r="A317" s="45" t="s">
        <v>451</v>
      </c>
    </row>
    <row r="318" spans="1:1" ht="12.75" customHeight="1">
      <c r="A318" s="45" t="s">
        <v>452</v>
      </c>
    </row>
    <row r="319" spans="1:1" ht="12.75" customHeight="1">
      <c r="A319" s="45" t="s">
        <v>453</v>
      </c>
    </row>
    <row r="320" spans="1:1" ht="12.75" customHeight="1">
      <c r="A320" s="45" t="s">
        <v>454</v>
      </c>
    </row>
    <row r="321" spans="1:1" ht="12.75" customHeight="1">
      <c r="A321" s="45" t="s">
        <v>455</v>
      </c>
    </row>
    <row r="322" spans="1:1" ht="12.75" customHeight="1">
      <c r="A322" s="45" t="s">
        <v>456</v>
      </c>
    </row>
    <row r="323" spans="1:1" ht="12.75" customHeight="1">
      <c r="A323" s="45" t="s">
        <v>457</v>
      </c>
    </row>
    <row r="324" spans="1:1" ht="12.75" customHeight="1">
      <c r="A324" s="45" t="s">
        <v>458</v>
      </c>
    </row>
    <row r="325" spans="1:1" ht="12.75" customHeight="1">
      <c r="A325" s="45" t="s">
        <v>459</v>
      </c>
    </row>
    <row r="326" spans="1:1" ht="12.75" customHeight="1">
      <c r="A326" s="45" t="s">
        <v>460</v>
      </c>
    </row>
    <row r="327" spans="1:1" ht="12.75" customHeight="1">
      <c r="A327" s="45" t="s">
        <v>461</v>
      </c>
    </row>
    <row r="328" spans="1:1" ht="12.75" customHeight="1">
      <c r="A328" s="45" t="s">
        <v>462</v>
      </c>
    </row>
    <row r="329" spans="1:1" ht="12.75" customHeight="1">
      <c r="A329" s="45" t="s">
        <v>463</v>
      </c>
    </row>
    <row r="330" spans="1:1" ht="12.75" customHeight="1">
      <c r="A330" s="45" t="s">
        <v>464</v>
      </c>
    </row>
    <row r="331" spans="1:1" ht="12.75" customHeight="1">
      <c r="A331" s="45" t="s">
        <v>465</v>
      </c>
    </row>
    <row r="332" spans="1:1" ht="12.75" customHeight="1">
      <c r="A332" s="45" t="s">
        <v>466</v>
      </c>
    </row>
    <row r="333" spans="1:1" ht="12.75" customHeight="1">
      <c r="A333" s="45" t="s">
        <v>467</v>
      </c>
    </row>
    <row r="334" spans="1:1" ht="12.75" customHeight="1">
      <c r="A334" s="45" t="s">
        <v>468</v>
      </c>
    </row>
    <row r="335" spans="1:1" ht="12.75" customHeight="1">
      <c r="A335" s="45" t="s">
        <v>469</v>
      </c>
    </row>
    <row r="336" spans="1:1" ht="12.75" customHeight="1">
      <c r="A336" s="45" t="s">
        <v>470</v>
      </c>
    </row>
    <row r="337" spans="1:1" ht="12.75" customHeight="1">
      <c r="A337" s="45" t="s">
        <v>471</v>
      </c>
    </row>
    <row r="338" spans="1:1" ht="12.75" customHeight="1">
      <c r="A338" s="45" t="s">
        <v>472</v>
      </c>
    </row>
    <row r="339" spans="1:1" ht="12.75" customHeight="1">
      <c r="A339" s="45" t="s">
        <v>473</v>
      </c>
    </row>
    <row r="340" spans="1:1" ht="12.75" customHeight="1">
      <c r="A340" s="45" t="s">
        <v>474</v>
      </c>
    </row>
    <row r="341" spans="1:1" ht="12.75" customHeight="1">
      <c r="A341" s="45" t="s">
        <v>475</v>
      </c>
    </row>
    <row r="342" spans="1:1" ht="12.75" customHeight="1">
      <c r="A342" s="45" t="s">
        <v>476</v>
      </c>
    </row>
    <row r="343" spans="1:1" ht="12.75" customHeight="1">
      <c r="A343" s="45" t="s">
        <v>477</v>
      </c>
    </row>
    <row r="344" spans="1:1" ht="12.75" customHeight="1">
      <c r="A344" s="45" t="s">
        <v>478</v>
      </c>
    </row>
    <row r="345" spans="1:1" ht="12.75" customHeight="1">
      <c r="A345" s="45" t="s">
        <v>479</v>
      </c>
    </row>
    <row r="346" spans="1:1" ht="12.75" customHeight="1">
      <c r="A346" s="45" t="s">
        <v>480</v>
      </c>
    </row>
    <row r="347" spans="1:1" ht="12.75" customHeight="1">
      <c r="A347" s="45" t="s">
        <v>481</v>
      </c>
    </row>
    <row r="348" spans="1:1" ht="12.75" customHeight="1">
      <c r="A348" s="45" t="s">
        <v>482</v>
      </c>
    </row>
    <row r="349" spans="1:1" ht="12.75" customHeight="1">
      <c r="A349" s="45" t="s">
        <v>483</v>
      </c>
    </row>
    <row r="350" spans="1:1" ht="12.75" customHeight="1">
      <c r="A350" s="45" t="s">
        <v>484</v>
      </c>
    </row>
    <row r="351" spans="1:1" ht="12.75" customHeight="1">
      <c r="A351" s="45" t="s">
        <v>485</v>
      </c>
    </row>
    <row r="352" spans="1:1" ht="12.75" customHeight="1">
      <c r="A352" s="45" t="s">
        <v>486</v>
      </c>
    </row>
    <row r="353" spans="1:1" ht="12.75" customHeight="1">
      <c r="A353" s="45" t="s">
        <v>487</v>
      </c>
    </row>
    <row r="354" spans="1:1" ht="12.75" customHeight="1">
      <c r="A354" s="45" t="s">
        <v>488</v>
      </c>
    </row>
    <row r="355" spans="1:1" ht="12.75" customHeight="1">
      <c r="A355" s="45" t="s">
        <v>489</v>
      </c>
    </row>
    <row r="356" spans="1:1" ht="12.75" customHeight="1">
      <c r="A356" s="45" t="s">
        <v>490</v>
      </c>
    </row>
    <row r="357" spans="1:1" ht="12.75" customHeight="1">
      <c r="A357" s="45" t="s">
        <v>491</v>
      </c>
    </row>
    <row r="358" spans="1:1" ht="12.75" customHeight="1">
      <c r="A358" s="45" t="s">
        <v>492</v>
      </c>
    </row>
    <row r="359" spans="1:1" ht="12.75" customHeight="1">
      <c r="A359" s="45" t="s">
        <v>493</v>
      </c>
    </row>
    <row r="360" spans="1:1" ht="12.75" customHeight="1">
      <c r="A360" s="45" t="s">
        <v>494</v>
      </c>
    </row>
    <row r="361" spans="1:1" ht="12.75" customHeight="1">
      <c r="A361" s="45" t="s">
        <v>495</v>
      </c>
    </row>
    <row r="362" spans="1:1" ht="12.75" customHeight="1">
      <c r="A362" s="45" t="s">
        <v>496</v>
      </c>
    </row>
    <row r="363" spans="1:1" ht="12.75" customHeight="1">
      <c r="A363" s="45" t="s">
        <v>497</v>
      </c>
    </row>
    <row r="364" spans="1:1" ht="12.75" customHeight="1">
      <c r="A364" s="45" t="s">
        <v>498</v>
      </c>
    </row>
    <row r="365" spans="1:1" ht="12.75" customHeight="1">
      <c r="A365" s="45" t="s">
        <v>499</v>
      </c>
    </row>
    <row r="366" spans="1:1" ht="12.75" customHeight="1">
      <c r="A366" s="45" t="s">
        <v>500</v>
      </c>
    </row>
    <row r="367" spans="1:1" ht="12.75" customHeight="1">
      <c r="A367" s="45" t="s">
        <v>501</v>
      </c>
    </row>
    <row r="368" spans="1:1" ht="12.75" customHeight="1">
      <c r="A368" s="45" t="s">
        <v>502</v>
      </c>
    </row>
    <row r="369" spans="1:1" ht="12.75" customHeight="1">
      <c r="A369" s="45" t="s">
        <v>503</v>
      </c>
    </row>
    <row r="370" spans="1:1" ht="12.75" customHeight="1">
      <c r="A370" s="45" t="s">
        <v>504</v>
      </c>
    </row>
    <row r="371" spans="1:1" ht="12.75" customHeight="1">
      <c r="A371" s="45" t="s">
        <v>505</v>
      </c>
    </row>
    <row r="372" spans="1:1" ht="12.75" customHeight="1">
      <c r="A372" s="45"/>
    </row>
    <row r="373" spans="1:1" ht="12.75" customHeight="1">
      <c r="A373" s="45" t="s">
        <v>506</v>
      </c>
    </row>
    <row r="374" spans="1:1" ht="12.75" customHeight="1">
      <c r="A374" s="45" t="s">
        <v>507</v>
      </c>
    </row>
    <row r="375" spans="1:1" ht="12.75" customHeight="1">
      <c r="A375" s="45" t="s">
        <v>508</v>
      </c>
    </row>
    <row r="376" spans="1:1" ht="12.75" customHeight="1">
      <c r="A376" s="45" t="s">
        <v>509</v>
      </c>
    </row>
    <row r="377" spans="1:1" ht="12.75" customHeight="1">
      <c r="A377" s="45" t="s">
        <v>510</v>
      </c>
    </row>
  </sheetData>
  <mergeCells count="85">
    <mergeCell ref="J24:J26"/>
    <mergeCell ref="K24:K26"/>
    <mergeCell ref="C23:C24"/>
    <mergeCell ref="C25:C27"/>
    <mergeCell ref="B21:B28"/>
    <mergeCell ref="E24:E26"/>
    <mergeCell ref="F24:F26"/>
    <mergeCell ref="G24:G26"/>
    <mergeCell ref="H24:H26"/>
    <mergeCell ref="I24:I26"/>
    <mergeCell ref="D24:D26"/>
    <mergeCell ref="A20:N20"/>
    <mergeCell ref="B19:N19"/>
    <mergeCell ref="D21:D23"/>
    <mergeCell ref="F21:F23"/>
    <mergeCell ref="E21:E23"/>
    <mergeCell ref="G21:G23"/>
    <mergeCell ref="H21:H23"/>
    <mergeCell ref="I21:I23"/>
    <mergeCell ref="J21:J23"/>
    <mergeCell ref="K21:K23"/>
    <mergeCell ref="C21:C22"/>
    <mergeCell ref="I13:I18"/>
    <mergeCell ref="J13:J18"/>
    <mergeCell ref="K13:K18"/>
    <mergeCell ref="A13:A18"/>
    <mergeCell ref="C13:C14"/>
    <mergeCell ref="C15:C16"/>
    <mergeCell ref="C17:C18"/>
    <mergeCell ref="D13:D18"/>
    <mergeCell ref="E13:E18"/>
    <mergeCell ref="F13:F18"/>
    <mergeCell ref="G13:G18"/>
    <mergeCell ref="H13:H18"/>
    <mergeCell ref="K35:K36"/>
    <mergeCell ref="L35:N35"/>
    <mergeCell ref="L36:N36"/>
    <mergeCell ref="K31:K32"/>
    <mergeCell ref="L31:N31"/>
    <mergeCell ref="L32:N32"/>
    <mergeCell ref="K33:K34"/>
    <mergeCell ref="L33:N33"/>
    <mergeCell ref="L34:N34"/>
    <mergeCell ref="A30:N30"/>
    <mergeCell ref="T30:CT30"/>
    <mergeCell ref="CM11:CS11"/>
    <mergeCell ref="B13:B18"/>
    <mergeCell ref="T19:CT19"/>
    <mergeCell ref="B29:L29"/>
    <mergeCell ref="T29:CT29"/>
    <mergeCell ref="P11:P12"/>
    <mergeCell ref="Q11:Q12"/>
    <mergeCell ref="R11:R12"/>
    <mergeCell ref="S11:S12"/>
    <mergeCell ref="T11:BN11"/>
    <mergeCell ref="BO11:CK11"/>
    <mergeCell ref="O11:O12"/>
    <mergeCell ref="A11:A12"/>
    <mergeCell ref="B11:B12"/>
    <mergeCell ref="C11:C12"/>
    <mergeCell ref="E9:H9"/>
    <mergeCell ref="I9:L9"/>
    <mergeCell ref="N9:Q9"/>
    <mergeCell ref="R9:AB9"/>
    <mergeCell ref="J11:J12"/>
    <mergeCell ref="K11:K12"/>
    <mergeCell ref="L11:L12"/>
    <mergeCell ref="N11:N12"/>
    <mergeCell ref="D11:D12"/>
    <mergeCell ref="M11:M12"/>
    <mergeCell ref="E11:E12"/>
    <mergeCell ref="F11:F12"/>
    <mergeCell ref="G11:G12"/>
    <mergeCell ref="H11:H12"/>
    <mergeCell ref="I11:I12"/>
    <mergeCell ref="AC9:AX9"/>
    <mergeCell ref="AY9:CT9"/>
    <mergeCell ref="C8:CT8"/>
    <mergeCell ref="C9:D9"/>
    <mergeCell ref="A2:CT2"/>
    <mergeCell ref="A4:B4"/>
    <mergeCell ref="C4:CT4"/>
    <mergeCell ref="C5:CT5"/>
    <mergeCell ref="C6:CT6"/>
    <mergeCell ref="C7:CT7"/>
  </mergeCells>
  <printOptions horizontalCentered="1"/>
  <pageMargins left="0" right="0" top="1.181102362204725" bottom="1.181102362204725" header="0.78740157480314998" footer="0.78740157480314998"/>
  <pageSetup paperSize="0" fitToWidth="0" fitToHeight="0" orientation="landscape" horizontalDpi="0" verticalDpi="0" copie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C6462-177F-43AA-8092-D9B38DA87CB7}">
  <dimension ref="A1:D15"/>
  <sheetViews>
    <sheetView workbookViewId="0">
      <selection activeCell="G18" sqref="G18"/>
    </sheetView>
  </sheetViews>
  <sheetFormatPr baseColWidth="10" defaultColWidth="11" defaultRowHeight="14.25"/>
  <cols>
    <col min="2" max="3" width="4.625" customWidth="1"/>
  </cols>
  <sheetData>
    <row r="1" spans="1:4">
      <c r="A1" t="s">
        <v>511</v>
      </c>
    </row>
    <row r="2" spans="1:4" ht="15">
      <c r="B2" s="157" t="s">
        <v>512</v>
      </c>
    </row>
    <row r="3" spans="1:4" ht="15">
      <c r="B3" s="157"/>
      <c r="C3" t="s">
        <v>594</v>
      </c>
    </row>
    <row r="4" spans="1:4">
      <c r="C4" t="s">
        <v>513</v>
      </c>
    </row>
    <row r="5" spans="1:4">
      <c r="C5" t="s">
        <v>514</v>
      </c>
    </row>
    <row r="6" spans="1:4">
      <c r="C6" t="s">
        <v>515</v>
      </c>
    </row>
    <row r="7" spans="1:4">
      <c r="C7" t="s">
        <v>516</v>
      </c>
    </row>
    <row r="8" spans="1:4">
      <c r="C8" t="s">
        <v>517</v>
      </c>
    </row>
    <row r="9" spans="1:4">
      <c r="C9" t="s">
        <v>518</v>
      </c>
    </row>
    <row r="10" spans="1:4">
      <c r="C10" t="s">
        <v>519</v>
      </c>
    </row>
    <row r="11" spans="1:4">
      <c r="C11">
        <v>1</v>
      </c>
      <c r="D11" t="s">
        <v>520</v>
      </c>
    </row>
    <row r="12" spans="1:4">
      <c r="C12">
        <v>2</v>
      </c>
      <c r="D12" t="s">
        <v>521</v>
      </c>
    </row>
    <row r="13" spans="1:4">
      <c r="C13">
        <v>3</v>
      </c>
      <c r="D13" t="s">
        <v>522</v>
      </c>
    </row>
    <row r="14" spans="1:4">
      <c r="C14">
        <v>4</v>
      </c>
      <c r="D14" t="s">
        <v>523</v>
      </c>
    </row>
    <row r="15" spans="1:4">
      <c r="C15" t="s">
        <v>524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F8FB3-DBB3-40F3-89B7-E2182ECD16BE}">
  <dimension ref="A1:DG810"/>
  <sheetViews>
    <sheetView showGridLines="0" tabSelected="1" zoomScale="55" zoomScaleNormal="55" workbookViewId="0">
      <selection activeCell="B4" sqref="B4"/>
    </sheetView>
  </sheetViews>
  <sheetFormatPr baseColWidth="10" defaultColWidth="17.75" defaultRowHeight="12.75" outlineLevelCol="1"/>
  <cols>
    <col min="1" max="2" width="17.75" style="59"/>
    <col min="3" max="3" width="17.75" style="59" outlineLevel="1"/>
    <col min="4" max="4" width="17.75" style="59" customWidth="1" outlineLevel="1"/>
    <col min="5" max="16" width="17.75" style="59" outlineLevel="1"/>
    <col min="17" max="17" width="17.75" style="59" customWidth="1"/>
    <col min="18" max="18" width="17.75" style="171"/>
    <col min="19" max="20" width="17.75" style="59"/>
    <col min="21" max="30" width="17.75" style="59" outlineLevel="1"/>
    <col min="31" max="39" width="17.75" style="59"/>
    <col min="40" max="40" width="17.75" style="171"/>
    <col min="41" max="78" width="17.75" style="59"/>
    <col min="79" max="110" width="17.75" style="59" outlineLevel="1"/>
    <col min="111" max="16384" width="17.75" style="59"/>
  </cols>
  <sheetData>
    <row r="1" spans="1:111">
      <c r="R1" s="59"/>
      <c r="AN1" s="59"/>
    </row>
    <row r="2" spans="1:111" s="63" customFormat="1" ht="19.5" customHeight="1">
      <c r="A2" s="60" t="s">
        <v>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2"/>
    </row>
    <row r="3" spans="1:111" ht="12.75" customHeight="1">
      <c r="A3" s="56"/>
      <c r="B3" s="56"/>
      <c r="C3" s="56"/>
      <c r="D3" s="56"/>
      <c r="E3" s="56"/>
      <c r="F3" s="57"/>
      <c r="G3" s="58"/>
      <c r="H3" s="58"/>
      <c r="I3" s="58"/>
      <c r="J3" s="58"/>
      <c r="K3" s="58"/>
      <c r="L3" s="58"/>
      <c r="M3" s="58"/>
      <c r="N3" s="58"/>
      <c r="O3" s="58"/>
      <c r="P3" s="58"/>
      <c r="Q3" s="57"/>
      <c r="R3" s="57"/>
      <c r="S3" s="57"/>
      <c r="T3" s="57"/>
      <c r="U3" s="57"/>
      <c r="V3" s="57"/>
      <c r="W3" s="57"/>
      <c r="X3" s="57"/>
      <c r="Y3" s="57"/>
      <c r="Z3" s="58"/>
      <c r="AA3" s="58"/>
      <c r="AB3" s="58"/>
      <c r="AC3" s="58"/>
      <c r="AD3" s="58"/>
      <c r="AE3" s="58"/>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row>
    <row r="4" spans="1:111" ht="12.75" customHeight="1">
      <c r="A4" s="64" t="s">
        <v>1</v>
      </c>
      <c r="B4" s="122"/>
      <c r="C4" s="66"/>
      <c r="D4" s="66"/>
      <c r="E4" s="66"/>
      <c r="F4" s="66"/>
      <c r="G4" s="66"/>
      <c r="H4" s="66"/>
      <c r="I4" s="66"/>
      <c r="J4" s="66"/>
      <c r="K4" s="66"/>
      <c r="L4" s="66"/>
      <c r="M4" s="66"/>
      <c r="N4" s="66"/>
      <c r="O4" s="66"/>
      <c r="P4" s="66"/>
      <c r="Q4" s="66"/>
      <c r="R4" s="65"/>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row>
    <row r="5" spans="1:111" ht="12.75" customHeight="1">
      <c r="A5" s="64" t="s">
        <v>525</v>
      </c>
      <c r="B5" s="122"/>
      <c r="C5" s="66"/>
      <c r="D5" s="66"/>
      <c r="E5" s="66"/>
      <c r="F5" s="66"/>
      <c r="G5" s="66"/>
      <c r="H5" s="66"/>
      <c r="I5" s="66"/>
      <c r="J5" s="66"/>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row>
    <row r="6" spans="1:111" ht="12.75" customHeight="1">
      <c r="A6" s="127" t="s">
        <v>5</v>
      </c>
      <c r="B6" s="258"/>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row>
    <row r="7" spans="1:111" ht="32.25" customHeight="1">
      <c r="A7" s="128" t="s">
        <v>6</v>
      </c>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9"/>
    </row>
    <row r="8" spans="1:111" s="72" customFormat="1" ht="13.5" customHeight="1">
      <c r="A8" s="70"/>
      <c r="B8" s="70"/>
      <c r="C8" s="89"/>
      <c r="D8" s="70"/>
      <c r="E8" s="70"/>
      <c r="F8" s="70"/>
      <c r="G8" s="70"/>
      <c r="H8" s="70"/>
      <c r="I8" s="70"/>
      <c r="J8" s="70"/>
      <c r="K8" s="70"/>
      <c r="L8" s="70"/>
      <c r="M8" s="70"/>
      <c r="N8" s="70"/>
      <c r="O8" s="70"/>
      <c r="P8" s="70"/>
      <c r="Q8" s="70"/>
      <c r="R8" s="71"/>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row>
    <row r="9" spans="1:111" s="72" customFormat="1" ht="13.5" customHeight="1">
      <c r="A9" s="70"/>
      <c r="B9" s="70"/>
      <c r="C9" s="70"/>
      <c r="D9" s="70"/>
      <c r="E9" s="70"/>
      <c r="F9" s="70"/>
      <c r="G9" s="70"/>
      <c r="H9" s="71"/>
      <c r="I9" s="71"/>
      <c r="J9" s="71"/>
      <c r="K9" s="71"/>
      <c r="L9" s="70"/>
      <c r="M9" s="70"/>
      <c r="N9" s="70"/>
      <c r="O9" s="71"/>
      <c r="P9" s="71"/>
      <c r="Q9" s="71"/>
      <c r="R9" s="71"/>
      <c r="S9" s="70"/>
      <c r="T9" s="70"/>
      <c r="U9" s="70"/>
      <c r="V9" s="70"/>
      <c r="W9" s="70"/>
      <c r="X9" s="71"/>
      <c r="Y9" s="71"/>
      <c r="Z9" s="71"/>
      <c r="AA9" s="71"/>
      <c r="AB9" s="71"/>
      <c r="AC9" s="71"/>
      <c r="AD9" s="71"/>
      <c r="AE9" s="71"/>
      <c r="AF9" s="121" t="s">
        <v>33</v>
      </c>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2" t="s">
        <v>34</v>
      </c>
      <c r="CB9" s="113"/>
      <c r="CC9" s="113"/>
      <c r="CD9" s="114"/>
      <c r="CE9" s="114"/>
      <c r="CF9" s="114"/>
      <c r="CG9" s="114"/>
      <c r="CH9" s="114"/>
      <c r="CI9" s="114"/>
      <c r="CJ9" s="114"/>
      <c r="CK9" s="114"/>
      <c r="CL9" s="114"/>
      <c r="CM9" s="114"/>
      <c r="CN9" s="114"/>
      <c r="CO9" s="114"/>
      <c r="CP9" s="114"/>
      <c r="CQ9" s="114"/>
      <c r="CR9" s="114"/>
      <c r="CS9" s="114"/>
      <c r="CT9" s="114"/>
      <c r="CU9" s="114"/>
      <c r="CV9" s="114"/>
      <c r="CW9" s="114"/>
      <c r="CX9" s="257" t="s">
        <v>36</v>
      </c>
      <c r="CY9" s="257"/>
      <c r="CZ9" s="257"/>
      <c r="DA9" s="257"/>
      <c r="DB9" s="257"/>
      <c r="DC9" s="257"/>
      <c r="DD9" s="257"/>
      <c r="DE9" s="257"/>
      <c r="DF9" s="257"/>
    </row>
    <row r="10" spans="1:111" ht="72.75" customHeight="1">
      <c r="A10" s="86" t="s">
        <v>17</v>
      </c>
      <c r="B10" s="85" t="s">
        <v>526</v>
      </c>
      <c r="C10" s="90" t="s">
        <v>16</v>
      </c>
      <c r="D10" s="90" t="s">
        <v>527</v>
      </c>
      <c r="E10" s="82" t="s">
        <v>21</v>
      </c>
      <c r="F10" s="82" t="s">
        <v>22</v>
      </c>
      <c r="G10" s="82" t="s">
        <v>23</v>
      </c>
      <c r="H10" s="108" t="s">
        <v>24</v>
      </c>
      <c r="I10" s="82" t="s">
        <v>528</v>
      </c>
      <c r="J10" s="86" t="s">
        <v>529</v>
      </c>
      <c r="K10" s="111" t="s">
        <v>19</v>
      </c>
      <c r="L10" s="82" t="s">
        <v>21</v>
      </c>
      <c r="M10" s="82" t="s">
        <v>22</v>
      </c>
      <c r="N10" s="82" t="s">
        <v>23</v>
      </c>
      <c r="O10" s="83" t="s">
        <v>24</v>
      </c>
      <c r="P10" s="83" t="s">
        <v>528</v>
      </c>
      <c r="Q10" s="148" t="s">
        <v>530</v>
      </c>
      <c r="R10" s="84" t="s">
        <v>25</v>
      </c>
      <c r="S10" s="84" t="s">
        <v>27</v>
      </c>
      <c r="T10" s="139" t="s">
        <v>531</v>
      </c>
      <c r="U10" s="81" t="s">
        <v>21</v>
      </c>
      <c r="V10" s="82" t="s">
        <v>22</v>
      </c>
      <c r="W10" s="82" t="s">
        <v>23</v>
      </c>
      <c r="X10" s="83" t="s">
        <v>24</v>
      </c>
      <c r="Y10" s="83" t="s">
        <v>528</v>
      </c>
      <c r="Z10" s="79" t="s">
        <v>28</v>
      </c>
      <c r="AA10" s="79" t="s">
        <v>29</v>
      </c>
      <c r="AB10" s="79" t="s">
        <v>30</v>
      </c>
      <c r="AC10" s="80" t="s">
        <v>31</v>
      </c>
      <c r="AD10" s="80" t="s">
        <v>32</v>
      </c>
      <c r="AE10" s="88" t="s">
        <v>532</v>
      </c>
      <c r="AF10" s="73" t="s">
        <v>38</v>
      </c>
      <c r="AG10" s="73" t="s">
        <v>39</v>
      </c>
      <c r="AH10" s="73" t="s">
        <v>40</v>
      </c>
      <c r="AI10" s="73" t="s">
        <v>41</v>
      </c>
      <c r="AJ10" s="73" t="s">
        <v>42</v>
      </c>
      <c r="AK10" s="73" t="s">
        <v>43</v>
      </c>
      <c r="AL10" s="73" t="s">
        <v>44</v>
      </c>
      <c r="AM10" s="73" t="s">
        <v>45</v>
      </c>
      <c r="AN10" s="73" t="s">
        <v>46</v>
      </c>
      <c r="AO10" s="73" t="s">
        <v>47</v>
      </c>
      <c r="AP10" s="73" t="s">
        <v>48</v>
      </c>
      <c r="AQ10" s="73" t="s">
        <v>49</v>
      </c>
      <c r="AR10" s="73" t="s">
        <v>50</v>
      </c>
      <c r="AS10" s="73" t="s">
        <v>51</v>
      </c>
      <c r="AT10" s="73" t="s">
        <v>52</v>
      </c>
      <c r="AU10" s="73" t="s">
        <v>53</v>
      </c>
      <c r="AV10" s="73" t="s">
        <v>54</v>
      </c>
      <c r="AW10" s="73" t="s">
        <v>55</v>
      </c>
      <c r="AX10" s="73" t="s">
        <v>56</v>
      </c>
      <c r="AY10" s="73" t="s">
        <v>57</v>
      </c>
      <c r="AZ10" s="73" t="s">
        <v>58</v>
      </c>
      <c r="BA10" s="73" t="s">
        <v>59</v>
      </c>
      <c r="BB10" s="73" t="s">
        <v>60</v>
      </c>
      <c r="BC10" s="73" t="s">
        <v>61</v>
      </c>
      <c r="BD10" s="73" t="s">
        <v>62</v>
      </c>
      <c r="BE10" s="73" t="s">
        <v>63</v>
      </c>
      <c r="BF10" s="73" t="s">
        <v>64</v>
      </c>
      <c r="BG10" s="73" t="s">
        <v>65</v>
      </c>
      <c r="BH10" s="73" t="s">
        <v>66</v>
      </c>
      <c r="BI10" s="73" t="s">
        <v>67</v>
      </c>
      <c r="BJ10" s="73" t="s">
        <v>68</v>
      </c>
      <c r="BK10" s="73" t="s">
        <v>69</v>
      </c>
      <c r="BL10" s="73" t="s">
        <v>70</v>
      </c>
      <c r="BM10" s="73" t="s">
        <v>71</v>
      </c>
      <c r="BN10" s="73" t="s">
        <v>72</v>
      </c>
      <c r="BO10" s="73" t="s">
        <v>73</v>
      </c>
      <c r="BP10" s="73" t="s">
        <v>74</v>
      </c>
      <c r="BQ10" s="73" t="s">
        <v>75</v>
      </c>
      <c r="BR10" s="73" t="s">
        <v>76</v>
      </c>
      <c r="BS10" s="73" t="s">
        <v>77</v>
      </c>
      <c r="BT10" s="73" t="s">
        <v>78</v>
      </c>
      <c r="BU10" s="73" t="s">
        <v>79</v>
      </c>
      <c r="BV10" s="73" t="s">
        <v>80</v>
      </c>
      <c r="BW10" s="73" t="s">
        <v>81</v>
      </c>
      <c r="BX10" s="73" t="s">
        <v>82</v>
      </c>
      <c r="BY10" s="73" t="s">
        <v>83</v>
      </c>
      <c r="BZ10" s="73" t="s">
        <v>84</v>
      </c>
      <c r="CA10" s="91" t="s">
        <v>108</v>
      </c>
      <c r="CB10" s="74" t="s">
        <v>86</v>
      </c>
      <c r="CC10" s="158" t="s">
        <v>85</v>
      </c>
      <c r="CD10" s="158" t="s">
        <v>98</v>
      </c>
      <c r="CE10" s="158" t="s">
        <v>91</v>
      </c>
      <c r="CF10" s="74" t="s">
        <v>99</v>
      </c>
      <c r="CG10" s="74" t="s">
        <v>87</v>
      </c>
      <c r="CH10" s="74" t="s">
        <v>88</v>
      </c>
      <c r="CI10" s="74" t="s">
        <v>89</v>
      </c>
      <c r="CJ10" s="74" t="s">
        <v>90</v>
      </c>
      <c r="CK10" s="74" t="s">
        <v>92</v>
      </c>
      <c r="CL10" s="74" t="s">
        <v>93</v>
      </c>
      <c r="CM10" s="74" t="s">
        <v>94</v>
      </c>
      <c r="CN10" s="74" t="s">
        <v>95</v>
      </c>
      <c r="CO10" s="74" t="s">
        <v>96</v>
      </c>
      <c r="CP10" s="74" t="s">
        <v>97</v>
      </c>
      <c r="CQ10" s="74" t="s">
        <v>100</v>
      </c>
      <c r="CR10" s="74" t="s">
        <v>101</v>
      </c>
      <c r="CS10" s="74" t="s">
        <v>102</v>
      </c>
      <c r="CT10" s="74" t="s">
        <v>103</v>
      </c>
      <c r="CU10" s="74" t="s">
        <v>104</v>
      </c>
      <c r="CV10" s="74" t="s">
        <v>105</v>
      </c>
      <c r="CW10" s="74" t="s">
        <v>106</v>
      </c>
      <c r="CX10" s="75" t="s">
        <v>533</v>
      </c>
      <c r="CY10" s="75" t="s">
        <v>109</v>
      </c>
      <c r="CZ10" s="75" t="s">
        <v>110</v>
      </c>
      <c r="DA10" s="75" t="s">
        <v>111</v>
      </c>
      <c r="DB10" s="75" t="s">
        <v>112</v>
      </c>
      <c r="DC10" s="75" t="s">
        <v>113</v>
      </c>
      <c r="DD10" s="75" t="s">
        <v>114</v>
      </c>
      <c r="DE10" s="75" t="s">
        <v>115</v>
      </c>
      <c r="DF10" s="87" t="s">
        <v>116</v>
      </c>
      <c r="DG10" s="92" t="s">
        <v>534</v>
      </c>
    </row>
    <row r="11" spans="1:111" s="186" customFormat="1">
      <c r="A11" s="173"/>
      <c r="B11" s="174"/>
      <c r="C11" s="174"/>
      <c r="D11" s="174"/>
      <c r="E11" s="175"/>
      <c r="F11" s="175"/>
      <c r="G11" s="175"/>
      <c r="H11" s="176"/>
      <c r="I11" s="177"/>
      <c r="J11" s="178"/>
      <c r="K11" s="179"/>
      <c r="L11" s="175"/>
      <c r="M11" s="175"/>
      <c r="N11" s="175"/>
      <c r="O11" s="175"/>
      <c r="P11" s="175"/>
      <c r="Q11" s="170"/>
      <c r="R11" s="170"/>
      <c r="S11" s="180"/>
      <c r="T11" s="180"/>
      <c r="U11" s="181"/>
      <c r="V11" s="181"/>
      <c r="W11" s="181"/>
      <c r="X11" s="181"/>
      <c r="Y11" s="181"/>
      <c r="Z11" s="181"/>
      <c r="AA11" s="181"/>
      <c r="AB11" s="181"/>
      <c r="AC11" s="181"/>
      <c r="AD11" s="172"/>
      <c r="AE11" s="181"/>
      <c r="AF11" s="182"/>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4"/>
      <c r="DG11" s="185"/>
    </row>
    <row r="12" spans="1:111" s="186" customFormat="1" ht="44.25" customHeight="1">
      <c r="A12" s="187"/>
      <c r="B12" s="188"/>
      <c r="C12" s="188"/>
      <c r="D12" s="188"/>
      <c r="E12" s="189"/>
      <c r="F12" s="189"/>
      <c r="G12" s="189"/>
      <c r="H12" s="190"/>
      <c r="I12" s="177"/>
      <c r="J12" s="178"/>
      <c r="K12" s="191"/>
      <c r="L12" s="189"/>
      <c r="M12" s="189"/>
      <c r="N12" s="189"/>
      <c r="O12" s="189"/>
      <c r="P12" s="189"/>
      <c r="Q12" s="170"/>
      <c r="R12" s="170"/>
      <c r="S12" s="180"/>
      <c r="T12" s="180"/>
      <c r="U12" s="181"/>
      <c r="V12" s="181"/>
      <c r="W12" s="181"/>
      <c r="X12" s="181"/>
      <c r="Y12" s="181"/>
      <c r="Z12" s="181"/>
      <c r="AA12" s="181"/>
      <c r="AB12" s="181"/>
      <c r="AC12" s="181"/>
      <c r="AD12" s="172"/>
      <c r="AE12" s="181"/>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3"/>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4"/>
      <c r="DG12" s="185"/>
    </row>
    <row r="13" spans="1:111" s="186" customFormat="1" ht="45.75" customHeight="1">
      <c r="A13" s="187"/>
      <c r="B13" s="188"/>
      <c r="C13" s="188"/>
      <c r="D13" s="188"/>
      <c r="E13" s="189"/>
      <c r="F13" s="189"/>
      <c r="G13" s="189"/>
      <c r="H13" s="190"/>
      <c r="I13" s="177"/>
      <c r="J13" s="178"/>
      <c r="K13" s="191"/>
      <c r="L13" s="189"/>
      <c r="M13" s="189"/>
      <c r="N13" s="189"/>
      <c r="O13" s="189"/>
      <c r="P13" s="189"/>
      <c r="Q13" s="170"/>
      <c r="R13" s="170"/>
      <c r="S13" s="180"/>
      <c r="T13" s="180"/>
      <c r="U13" s="192"/>
      <c r="V13" s="192"/>
      <c r="W13" s="192"/>
      <c r="X13" s="192"/>
      <c r="Y13" s="192"/>
      <c r="Z13" s="181"/>
      <c r="AA13" s="181"/>
      <c r="AB13" s="181"/>
      <c r="AC13" s="181"/>
      <c r="AD13" s="172"/>
      <c r="AE13" s="181"/>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3"/>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4"/>
      <c r="DG13" s="185"/>
    </row>
    <row r="14" spans="1:111" s="186" customFormat="1">
      <c r="A14" s="187"/>
      <c r="B14" s="188"/>
      <c r="C14" s="188"/>
      <c r="D14" s="188"/>
      <c r="E14" s="189"/>
      <c r="F14" s="189"/>
      <c r="G14" s="189"/>
      <c r="H14" s="190"/>
      <c r="I14" s="177"/>
      <c r="J14" s="178"/>
      <c r="K14" s="191"/>
      <c r="L14" s="189"/>
      <c r="M14" s="189"/>
      <c r="N14" s="189"/>
      <c r="O14" s="189"/>
      <c r="P14" s="189"/>
      <c r="Q14" s="170"/>
      <c r="R14" s="170"/>
      <c r="S14" s="180"/>
      <c r="T14" s="180"/>
      <c r="U14" s="192"/>
      <c r="V14" s="192"/>
      <c r="W14" s="192"/>
      <c r="X14" s="192"/>
      <c r="Y14" s="192"/>
      <c r="Z14" s="181"/>
      <c r="AA14" s="181"/>
      <c r="AB14" s="181"/>
      <c r="AC14" s="181"/>
      <c r="AD14" s="172"/>
      <c r="AE14" s="181"/>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3"/>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4"/>
      <c r="DG14" s="185"/>
    </row>
    <row r="15" spans="1:111" s="186" customFormat="1">
      <c r="A15" s="187"/>
      <c r="B15" s="188"/>
      <c r="C15" s="188"/>
      <c r="D15" s="188"/>
      <c r="E15" s="189"/>
      <c r="F15" s="189"/>
      <c r="G15" s="189"/>
      <c r="H15" s="190"/>
      <c r="I15" s="177"/>
      <c r="J15" s="178"/>
      <c r="K15" s="191"/>
      <c r="L15" s="189"/>
      <c r="M15" s="189"/>
      <c r="N15" s="189"/>
      <c r="O15" s="189"/>
      <c r="P15" s="189"/>
      <c r="Q15" s="170"/>
      <c r="R15" s="170"/>
      <c r="S15" s="180"/>
      <c r="T15" s="180"/>
      <c r="U15" s="192"/>
      <c r="V15" s="192"/>
      <c r="W15" s="192"/>
      <c r="X15" s="192"/>
      <c r="Y15" s="192"/>
      <c r="Z15" s="181"/>
      <c r="AA15" s="181"/>
      <c r="AB15" s="181"/>
      <c r="AC15" s="181"/>
      <c r="AD15" s="172"/>
      <c r="AE15" s="181"/>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3"/>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4"/>
      <c r="DG15" s="185"/>
    </row>
    <row r="16" spans="1:111" s="186" customFormat="1">
      <c r="A16" s="187"/>
      <c r="B16" s="188"/>
      <c r="C16" s="188"/>
      <c r="D16" s="188"/>
      <c r="E16" s="189"/>
      <c r="F16" s="189"/>
      <c r="G16" s="189"/>
      <c r="H16" s="190"/>
      <c r="I16" s="177"/>
      <c r="J16" s="178"/>
      <c r="K16" s="191"/>
      <c r="L16" s="189"/>
      <c r="M16" s="189"/>
      <c r="N16" s="189"/>
      <c r="O16" s="189"/>
      <c r="P16" s="189"/>
      <c r="Q16" s="170"/>
      <c r="R16" s="170"/>
      <c r="S16" s="180"/>
      <c r="T16" s="180"/>
      <c r="U16" s="192"/>
      <c r="V16" s="192"/>
      <c r="W16" s="192"/>
      <c r="X16" s="192"/>
      <c r="Y16" s="192"/>
      <c r="Z16" s="181"/>
      <c r="AA16" s="181"/>
      <c r="AB16" s="181"/>
      <c r="AC16" s="181"/>
      <c r="AD16" s="172"/>
      <c r="AE16" s="181"/>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3"/>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3"/>
      <c r="CB16" s="182"/>
      <c r="CC16" s="182"/>
      <c r="CD16" s="182"/>
      <c r="CE16" s="182"/>
      <c r="CF16" s="182"/>
      <c r="CG16" s="182"/>
      <c r="CH16" s="182"/>
      <c r="CI16" s="182"/>
      <c r="CJ16" s="182"/>
      <c r="CK16" s="182"/>
      <c r="CL16" s="182"/>
      <c r="CM16" s="182"/>
      <c r="CN16" s="182"/>
      <c r="CO16" s="182"/>
      <c r="CP16" s="182"/>
      <c r="CQ16" s="182"/>
      <c r="CR16" s="182"/>
      <c r="CS16" s="182"/>
      <c r="CT16" s="182"/>
      <c r="CU16" s="182"/>
      <c r="CV16" s="182"/>
      <c r="CW16" s="182"/>
      <c r="CX16" s="182"/>
      <c r="CY16" s="182"/>
      <c r="CZ16" s="182"/>
      <c r="DA16" s="182"/>
      <c r="DB16" s="182"/>
      <c r="DC16" s="182"/>
      <c r="DD16" s="182"/>
      <c r="DE16" s="182"/>
      <c r="DF16" s="184"/>
      <c r="DG16" s="185"/>
    </row>
    <row r="17" spans="1:111" s="186" customFormat="1">
      <c r="A17" s="187"/>
      <c r="B17" s="188"/>
      <c r="C17" s="188"/>
      <c r="D17" s="188"/>
      <c r="E17" s="189"/>
      <c r="F17" s="189"/>
      <c r="G17" s="189"/>
      <c r="H17" s="190"/>
      <c r="I17" s="177"/>
      <c r="J17" s="178"/>
      <c r="K17" s="191"/>
      <c r="L17" s="189"/>
      <c r="M17" s="189"/>
      <c r="N17" s="189"/>
      <c r="O17" s="189"/>
      <c r="P17" s="189"/>
      <c r="Q17" s="170"/>
      <c r="R17" s="170"/>
      <c r="S17" s="180"/>
      <c r="T17" s="180"/>
      <c r="U17" s="192"/>
      <c r="V17" s="192"/>
      <c r="W17" s="192"/>
      <c r="X17" s="192"/>
      <c r="Y17" s="192"/>
      <c r="Z17" s="181"/>
      <c r="AA17" s="181"/>
      <c r="AB17" s="181"/>
      <c r="AC17" s="181"/>
      <c r="AD17" s="172"/>
      <c r="AE17" s="181"/>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3"/>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3"/>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4"/>
      <c r="DG17" s="185"/>
    </row>
    <row r="18" spans="1:111" s="186" customFormat="1">
      <c r="A18" s="187"/>
      <c r="B18" s="188"/>
      <c r="C18" s="188"/>
      <c r="D18" s="188"/>
      <c r="E18" s="189"/>
      <c r="F18" s="189"/>
      <c r="G18" s="189"/>
      <c r="H18" s="190"/>
      <c r="I18" s="177"/>
      <c r="J18" s="178"/>
      <c r="K18" s="191"/>
      <c r="L18" s="189"/>
      <c r="M18" s="189"/>
      <c r="N18" s="189"/>
      <c r="O18" s="189"/>
      <c r="P18" s="189"/>
      <c r="Q18" s="170"/>
      <c r="R18" s="170"/>
      <c r="S18" s="180"/>
      <c r="T18" s="180"/>
      <c r="U18" s="192"/>
      <c r="V18" s="192"/>
      <c r="W18" s="192"/>
      <c r="X18" s="192"/>
      <c r="Y18" s="192"/>
      <c r="Z18" s="181"/>
      <c r="AA18" s="181"/>
      <c r="AB18" s="181"/>
      <c r="AC18" s="181"/>
      <c r="AD18" s="172"/>
      <c r="AE18" s="181"/>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3"/>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3"/>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4"/>
      <c r="DG18" s="185"/>
    </row>
    <row r="19" spans="1:111" s="186" customFormat="1">
      <c r="A19" s="187"/>
      <c r="B19" s="188"/>
      <c r="C19" s="188"/>
      <c r="D19" s="188"/>
      <c r="E19" s="189"/>
      <c r="F19" s="189"/>
      <c r="G19" s="189"/>
      <c r="H19" s="190"/>
      <c r="I19" s="177"/>
      <c r="J19" s="178"/>
      <c r="K19" s="191"/>
      <c r="L19" s="189"/>
      <c r="M19" s="189"/>
      <c r="N19" s="189"/>
      <c r="O19" s="189"/>
      <c r="P19" s="189"/>
      <c r="Q19" s="170"/>
      <c r="R19" s="170"/>
      <c r="S19" s="180"/>
      <c r="T19" s="180"/>
      <c r="U19" s="192"/>
      <c r="V19" s="192"/>
      <c r="W19" s="192"/>
      <c r="X19" s="192"/>
      <c r="Y19" s="192"/>
      <c r="Z19" s="181"/>
      <c r="AA19" s="181"/>
      <c r="AB19" s="181"/>
      <c r="AC19" s="181"/>
      <c r="AD19" s="172"/>
      <c r="AE19" s="181"/>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3"/>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3"/>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4"/>
      <c r="DG19" s="185"/>
    </row>
    <row r="20" spans="1:111" s="186" customFormat="1">
      <c r="A20" s="187"/>
      <c r="B20" s="188"/>
      <c r="C20" s="188"/>
      <c r="D20" s="188"/>
      <c r="E20" s="189"/>
      <c r="F20" s="189"/>
      <c r="G20" s="189"/>
      <c r="H20" s="190"/>
      <c r="I20" s="177"/>
      <c r="J20" s="178"/>
      <c r="K20" s="191"/>
      <c r="L20" s="189"/>
      <c r="M20" s="189"/>
      <c r="N20" s="189"/>
      <c r="O20" s="189"/>
      <c r="P20" s="189"/>
      <c r="Q20" s="170"/>
      <c r="R20" s="170"/>
      <c r="S20" s="180"/>
      <c r="T20" s="180"/>
      <c r="U20" s="192"/>
      <c r="V20" s="192"/>
      <c r="W20" s="192"/>
      <c r="X20" s="192"/>
      <c r="Y20" s="192"/>
      <c r="Z20" s="181"/>
      <c r="AA20" s="181"/>
      <c r="AB20" s="181"/>
      <c r="AC20" s="181"/>
      <c r="AD20" s="172"/>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3"/>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3"/>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4"/>
      <c r="DG20" s="185"/>
    </row>
    <row r="21" spans="1:111" s="76" customFormat="1" ht="15" customHeight="1">
      <c r="A21" s="130" t="s">
        <v>535</v>
      </c>
      <c r="B21" s="130"/>
      <c r="C21" s="130"/>
      <c r="D21" s="130"/>
      <c r="E21" s="193">
        <f>E11</f>
        <v>0</v>
      </c>
      <c r="F21" s="193">
        <f t="shared" ref="F21:I21" si="0">F11</f>
        <v>0</v>
      </c>
      <c r="G21" s="193">
        <f t="shared" si="0"/>
        <v>0</v>
      </c>
      <c r="H21" s="193">
        <f t="shared" si="0"/>
        <v>0</v>
      </c>
      <c r="I21" s="193">
        <f t="shared" si="0"/>
        <v>0</v>
      </c>
      <c r="J21" s="131"/>
      <c r="K21" s="129"/>
      <c r="L21" s="194">
        <f>L11</f>
        <v>0</v>
      </c>
      <c r="M21" s="194">
        <f t="shared" ref="M21:P21" si="1">M11</f>
        <v>0</v>
      </c>
      <c r="N21" s="194">
        <f t="shared" si="1"/>
        <v>0</v>
      </c>
      <c r="O21" s="194">
        <f t="shared" si="1"/>
        <v>0</v>
      </c>
      <c r="P21" s="194">
        <f t="shared" si="1"/>
        <v>0</v>
      </c>
      <c r="Q21" s="78"/>
      <c r="R21" s="78"/>
      <c r="S21" s="78"/>
      <c r="T21" s="78"/>
      <c r="U21" s="132">
        <f>SUM(U11:U20)</f>
        <v>0</v>
      </c>
      <c r="V21" s="132">
        <f t="shared" ref="V21:X21" si="2">SUM(V11:V20)</f>
        <v>0</v>
      </c>
      <c r="W21" s="132">
        <f t="shared" si="2"/>
        <v>0</v>
      </c>
      <c r="X21" s="132">
        <f t="shared" si="2"/>
        <v>0</v>
      </c>
      <c r="Y21" s="132">
        <f>SUM(Y11:Y20)</f>
        <v>0</v>
      </c>
      <c r="Z21" s="132">
        <f t="shared" ref="Z21:AC21" si="3">SUM(Z11:Z20)</f>
        <v>0</v>
      </c>
      <c r="AA21" s="132">
        <f t="shared" si="3"/>
        <v>0</v>
      </c>
      <c r="AB21" s="132">
        <f t="shared" si="3"/>
        <v>0</v>
      </c>
      <c r="AC21" s="132">
        <f t="shared" si="3"/>
        <v>0</v>
      </c>
      <c r="AD21" s="132">
        <f>SUM(AD11:AD20)</f>
        <v>0</v>
      </c>
      <c r="AE21" s="78"/>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107"/>
    </row>
    <row r="22" spans="1:111" s="186" customFormat="1">
      <c r="A22" s="173"/>
      <c r="B22" s="174"/>
      <c r="C22" s="174"/>
      <c r="D22" s="174"/>
      <c r="E22" s="175"/>
      <c r="F22" s="175"/>
      <c r="G22" s="175"/>
      <c r="H22" s="176"/>
      <c r="I22" s="177"/>
      <c r="J22" s="178"/>
      <c r="K22" s="179"/>
      <c r="L22" s="175"/>
      <c r="M22" s="175"/>
      <c r="N22" s="175"/>
      <c r="O22" s="175"/>
      <c r="P22" s="175"/>
      <c r="Q22" s="170"/>
      <c r="R22" s="170"/>
      <c r="S22" s="180"/>
      <c r="T22" s="180"/>
      <c r="U22" s="181"/>
      <c r="V22" s="181"/>
      <c r="W22" s="181"/>
      <c r="X22" s="181"/>
      <c r="Y22" s="181"/>
      <c r="Z22" s="181"/>
      <c r="AA22" s="181"/>
      <c r="AB22" s="181"/>
      <c r="AC22" s="181"/>
      <c r="AD22" s="172"/>
      <c r="AE22" s="181"/>
      <c r="AF22" s="182"/>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3"/>
      <c r="CE22" s="183"/>
      <c r="CF22" s="183"/>
      <c r="CG22" s="183"/>
      <c r="CH22" s="183"/>
      <c r="CI22" s="183"/>
      <c r="CJ22" s="183"/>
      <c r="CK22" s="183"/>
      <c r="CL22" s="183"/>
      <c r="CM22" s="183"/>
      <c r="CN22" s="183"/>
      <c r="CO22" s="183"/>
      <c r="CP22" s="183"/>
      <c r="CQ22" s="183"/>
      <c r="CR22" s="183"/>
      <c r="CS22" s="183"/>
      <c r="CT22" s="183"/>
      <c r="CU22" s="183"/>
      <c r="CV22" s="183"/>
      <c r="CW22" s="183"/>
      <c r="CX22" s="183"/>
      <c r="CY22" s="183"/>
      <c r="CZ22" s="183"/>
      <c r="DA22" s="183"/>
      <c r="DB22" s="183"/>
      <c r="DC22" s="183"/>
      <c r="DD22" s="183"/>
      <c r="DE22" s="183"/>
      <c r="DF22" s="184"/>
      <c r="DG22" s="185"/>
    </row>
    <row r="23" spans="1:111" s="186" customFormat="1">
      <c r="A23" s="187"/>
      <c r="B23" s="188"/>
      <c r="C23" s="188"/>
      <c r="D23" s="188"/>
      <c r="E23" s="189"/>
      <c r="F23" s="189"/>
      <c r="G23" s="189"/>
      <c r="H23" s="190"/>
      <c r="I23" s="177"/>
      <c r="J23" s="178"/>
      <c r="K23" s="191"/>
      <c r="L23" s="189"/>
      <c r="M23" s="189"/>
      <c r="N23" s="189"/>
      <c r="O23" s="189"/>
      <c r="P23" s="189"/>
      <c r="Q23" s="170"/>
      <c r="R23" s="170"/>
      <c r="S23" s="180"/>
      <c r="T23" s="180"/>
      <c r="U23" s="192"/>
      <c r="V23" s="192"/>
      <c r="W23" s="192"/>
      <c r="X23" s="192"/>
      <c r="Y23" s="192"/>
      <c r="Z23" s="181"/>
      <c r="AA23" s="181"/>
      <c r="AB23" s="181"/>
      <c r="AC23" s="181"/>
      <c r="AD23" s="172"/>
      <c r="AE23" s="181"/>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c r="CA23" s="183"/>
      <c r="CB23" s="182"/>
      <c r="CC23" s="182"/>
      <c r="CD23" s="182"/>
      <c r="CE23" s="182"/>
      <c r="CF23" s="182"/>
      <c r="CG23" s="182"/>
      <c r="CH23" s="182"/>
      <c r="CI23" s="182"/>
      <c r="CJ23" s="182"/>
      <c r="CK23" s="182"/>
      <c r="CL23" s="182"/>
      <c r="CM23" s="182"/>
      <c r="CN23" s="182"/>
      <c r="CO23" s="182"/>
      <c r="CP23" s="182"/>
      <c r="CQ23" s="182"/>
      <c r="CR23" s="182"/>
      <c r="CS23" s="182"/>
      <c r="CT23" s="182"/>
      <c r="CU23" s="182"/>
      <c r="CV23" s="182"/>
      <c r="CW23" s="182"/>
      <c r="CX23" s="182"/>
      <c r="CY23" s="182"/>
      <c r="CZ23" s="182"/>
      <c r="DA23" s="182"/>
      <c r="DB23" s="182"/>
      <c r="DC23" s="182"/>
      <c r="DD23" s="182"/>
      <c r="DE23" s="182"/>
      <c r="DF23" s="184"/>
      <c r="DG23" s="185"/>
    </row>
    <row r="24" spans="1:111" s="186" customFormat="1">
      <c r="A24" s="187"/>
      <c r="B24" s="188"/>
      <c r="C24" s="188"/>
      <c r="D24" s="188"/>
      <c r="E24" s="189"/>
      <c r="F24" s="189"/>
      <c r="G24" s="189"/>
      <c r="H24" s="190"/>
      <c r="I24" s="177"/>
      <c r="J24" s="178"/>
      <c r="K24" s="191"/>
      <c r="L24" s="189"/>
      <c r="M24" s="189"/>
      <c r="N24" s="189"/>
      <c r="O24" s="189"/>
      <c r="P24" s="189"/>
      <c r="Q24" s="170"/>
      <c r="R24" s="170"/>
      <c r="S24" s="180"/>
      <c r="T24" s="180"/>
      <c r="U24" s="192"/>
      <c r="V24" s="192"/>
      <c r="W24" s="192"/>
      <c r="X24" s="192"/>
      <c r="Y24" s="192"/>
      <c r="Z24" s="181"/>
      <c r="AA24" s="181"/>
      <c r="AB24" s="181"/>
      <c r="AC24" s="181"/>
      <c r="AD24" s="172"/>
      <c r="AE24" s="181"/>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3"/>
      <c r="CB24" s="182"/>
      <c r="CC24" s="182"/>
      <c r="CD24" s="182"/>
      <c r="CE24" s="182"/>
      <c r="CF24" s="182"/>
      <c r="CG24" s="182"/>
      <c r="CH24" s="182"/>
      <c r="CI24" s="182"/>
      <c r="CJ24" s="182"/>
      <c r="CK24" s="182"/>
      <c r="CL24" s="182"/>
      <c r="CM24" s="182"/>
      <c r="CN24" s="182"/>
      <c r="CO24" s="182"/>
      <c r="CP24" s="182"/>
      <c r="CQ24" s="182"/>
      <c r="CR24" s="182"/>
      <c r="CS24" s="182"/>
      <c r="CT24" s="182"/>
      <c r="CU24" s="182"/>
      <c r="CV24" s="182"/>
      <c r="CW24" s="182"/>
      <c r="CX24" s="182"/>
      <c r="CY24" s="182"/>
      <c r="CZ24" s="182"/>
      <c r="DA24" s="182"/>
      <c r="DB24" s="182"/>
      <c r="DC24" s="182"/>
      <c r="DD24" s="182"/>
      <c r="DE24" s="182"/>
      <c r="DF24" s="184"/>
      <c r="DG24" s="185"/>
    </row>
    <row r="25" spans="1:111" s="186" customFormat="1">
      <c r="A25" s="187"/>
      <c r="B25" s="188"/>
      <c r="C25" s="188"/>
      <c r="D25" s="188"/>
      <c r="E25" s="189"/>
      <c r="F25" s="189"/>
      <c r="G25" s="189"/>
      <c r="H25" s="190"/>
      <c r="I25" s="177"/>
      <c r="J25" s="178"/>
      <c r="K25" s="191"/>
      <c r="L25" s="189"/>
      <c r="M25" s="189"/>
      <c r="N25" s="189"/>
      <c r="O25" s="189"/>
      <c r="P25" s="189"/>
      <c r="Q25" s="170"/>
      <c r="R25" s="170"/>
      <c r="S25" s="180"/>
      <c r="T25" s="180"/>
      <c r="U25" s="192"/>
      <c r="V25" s="192"/>
      <c r="W25" s="192"/>
      <c r="X25" s="192"/>
      <c r="Y25" s="192"/>
      <c r="Z25" s="181"/>
      <c r="AA25" s="181"/>
      <c r="AB25" s="181"/>
      <c r="AC25" s="181"/>
      <c r="AD25" s="172"/>
      <c r="AE25" s="181"/>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c r="CA25" s="183"/>
      <c r="CB25" s="182"/>
      <c r="CC25" s="182"/>
      <c r="CD25" s="182"/>
      <c r="CE25" s="182"/>
      <c r="CF25" s="182"/>
      <c r="CG25" s="182"/>
      <c r="CH25" s="182"/>
      <c r="CI25" s="182"/>
      <c r="CJ25" s="182"/>
      <c r="CK25" s="182"/>
      <c r="CL25" s="182"/>
      <c r="CM25" s="182"/>
      <c r="CN25" s="182"/>
      <c r="CO25" s="182"/>
      <c r="CP25" s="182"/>
      <c r="CQ25" s="182"/>
      <c r="CR25" s="182"/>
      <c r="CS25" s="182"/>
      <c r="CT25" s="182"/>
      <c r="CU25" s="182"/>
      <c r="CV25" s="182"/>
      <c r="CW25" s="182"/>
      <c r="CX25" s="182"/>
      <c r="CY25" s="182"/>
      <c r="CZ25" s="182"/>
      <c r="DA25" s="182"/>
      <c r="DB25" s="182"/>
      <c r="DC25" s="182"/>
      <c r="DD25" s="182"/>
      <c r="DE25" s="182"/>
      <c r="DF25" s="184"/>
      <c r="DG25" s="185"/>
    </row>
    <row r="26" spans="1:111" s="186" customFormat="1">
      <c r="A26" s="187"/>
      <c r="B26" s="188"/>
      <c r="C26" s="188"/>
      <c r="D26" s="188"/>
      <c r="E26" s="189"/>
      <c r="F26" s="189"/>
      <c r="G26" s="189"/>
      <c r="H26" s="190"/>
      <c r="I26" s="177"/>
      <c r="J26" s="178"/>
      <c r="K26" s="191"/>
      <c r="L26" s="189"/>
      <c r="M26" s="189"/>
      <c r="N26" s="189"/>
      <c r="O26" s="189"/>
      <c r="P26" s="189"/>
      <c r="Q26" s="170"/>
      <c r="R26" s="170"/>
      <c r="S26" s="180"/>
      <c r="T26" s="180"/>
      <c r="U26" s="192"/>
      <c r="V26" s="192"/>
      <c r="W26" s="192"/>
      <c r="X26" s="192"/>
      <c r="Y26" s="192"/>
      <c r="Z26" s="181"/>
      <c r="AA26" s="181"/>
      <c r="AB26" s="181"/>
      <c r="AC26" s="181"/>
      <c r="AD26" s="172"/>
      <c r="AE26" s="181"/>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c r="CA26" s="183"/>
      <c r="CB26" s="182"/>
      <c r="CC26" s="182"/>
      <c r="CD26" s="182"/>
      <c r="CE26" s="182"/>
      <c r="CF26" s="182"/>
      <c r="CG26" s="182"/>
      <c r="CH26" s="182"/>
      <c r="CI26" s="182"/>
      <c r="CJ26" s="182"/>
      <c r="CK26" s="182"/>
      <c r="CL26" s="182"/>
      <c r="CM26" s="182"/>
      <c r="CN26" s="182"/>
      <c r="CO26" s="182"/>
      <c r="CP26" s="182"/>
      <c r="CQ26" s="182"/>
      <c r="CR26" s="182"/>
      <c r="CS26" s="182"/>
      <c r="CT26" s="182"/>
      <c r="CU26" s="182"/>
      <c r="CV26" s="182"/>
      <c r="CW26" s="182"/>
      <c r="CX26" s="182"/>
      <c r="CY26" s="182"/>
      <c r="CZ26" s="182"/>
      <c r="DA26" s="182"/>
      <c r="DB26" s="182"/>
      <c r="DC26" s="182"/>
      <c r="DD26" s="182"/>
      <c r="DE26" s="182"/>
      <c r="DF26" s="184"/>
      <c r="DG26" s="185"/>
    </row>
    <row r="27" spans="1:111" s="186" customFormat="1">
      <c r="A27" s="187"/>
      <c r="B27" s="188"/>
      <c r="C27" s="188"/>
      <c r="D27" s="188"/>
      <c r="E27" s="189"/>
      <c r="F27" s="189"/>
      <c r="G27" s="189"/>
      <c r="H27" s="190"/>
      <c r="I27" s="177"/>
      <c r="J27" s="178"/>
      <c r="K27" s="191"/>
      <c r="L27" s="189"/>
      <c r="M27" s="189"/>
      <c r="N27" s="189"/>
      <c r="O27" s="189"/>
      <c r="P27" s="189"/>
      <c r="Q27" s="170"/>
      <c r="R27" s="170"/>
      <c r="S27" s="180"/>
      <c r="T27" s="180"/>
      <c r="U27" s="192"/>
      <c r="V27" s="192"/>
      <c r="W27" s="192"/>
      <c r="X27" s="192"/>
      <c r="Y27" s="192"/>
      <c r="Z27" s="181"/>
      <c r="AA27" s="181"/>
      <c r="AB27" s="181"/>
      <c r="AC27" s="181"/>
      <c r="AD27" s="172"/>
      <c r="AE27" s="181"/>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3"/>
      <c r="BD27" s="182"/>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c r="CA27" s="183"/>
      <c r="CB27" s="182"/>
      <c r="CC27" s="182"/>
      <c r="CD27" s="182"/>
      <c r="CE27" s="182"/>
      <c r="CF27" s="182"/>
      <c r="CG27" s="182"/>
      <c r="CH27" s="182"/>
      <c r="CI27" s="182"/>
      <c r="CJ27" s="182"/>
      <c r="CK27" s="182"/>
      <c r="CL27" s="182"/>
      <c r="CM27" s="182"/>
      <c r="CN27" s="182"/>
      <c r="CO27" s="182"/>
      <c r="CP27" s="182"/>
      <c r="CQ27" s="182"/>
      <c r="CR27" s="182"/>
      <c r="CS27" s="182"/>
      <c r="CT27" s="182"/>
      <c r="CU27" s="182"/>
      <c r="CV27" s="182"/>
      <c r="CW27" s="182"/>
      <c r="CX27" s="182"/>
      <c r="CY27" s="182"/>
      <c r="CZ27" s="182"/>
      <c r="DA27" s="182"/>
      <c r="DB27" s="182"/>
      <c r="DC27" s="182"/>
      <c r="DD27" s="182"/>
      <c r="DE27" s="182"/>
      <c r="DF27" s="184"/>
      <c r="DG27" s="185"/>
    </row>
    <row r="28" spans="1:111" s="186" customFormat="1">
      <c r="A28" s="187"/>
      <c r="B28" s="188"/>
      <c r="C28" s="188"/>
      <c r="D28" s="188"/>
      <c r="E28" s="189"/>
      <c r="F28" s="189"/>
      <c r="G28" s="189"/>
      <c r="H28" s="190"/>
      <c r="I28" s="177"/>
      <c r="J28" s="178"/>
      <c r="K28" s="191"/>
      <c r="L28" s="189"/>
      <c r="M28" s="189"/>
      <c r="N28" s="189"/>
      <c r="O28" s="189"/>
      <c r="P28" s="189"/>
      <c r="Q28" s="170"/>
      <c r="R28" s="170"/>
      <c r="S28" s="180"/>
      <c r="T28" s="180"/>
      <c r="U28" s="192"/>
      <c r="V28" s="192"/>
      <c r="W28" s="192"/>
      <c r="X28" s="192"/>
      <c r="Y28" s="192"/>
      <c r="Z28" s="181"/>
      <c r="AA28" s="181"/>
      <c r="AB28" s="181"/>
      <c r="AC28" s="181"/>
      <c r="AD28" s="172"/>
      <c r="AE28" s="181"/>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3"/>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c r="CA28" s="183"/>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4"/>
      <c r="DG28" s="185"/>
    </row>
    <row r="29" spans="1:111" s="186" customFormat="1">
      <c r="A29" s="187"/>
      <c r="B29" s="188"/>
      <c r="C29" s="188"/>
      <c r="D29" s="188"/>
      <c r="E29" s="189"/>
      <c r="F29" s="189"/>
      <c r="G29" s="189"/>
      <c r="H29" s="190"/>
      <c r="I29" s="177"/>
      <c r="J29" s="178"/>
      <c r="K29" s="191"/>
      <c r="L29" s="189"/>
      <c r="M29" s="189"/>
      <c r="N29" s="189"/>
      <c r="O29" s="189"/>
      <c r="P29" s="189"/>
      <c r="Q29" s="170"/>
      <c r="R29" s="170"/>
      <c r="S29" s="180"/>
      <c r="T29" s="180"/>
      <c r="U29" s="192"/>
      <c r="V29" s="192"/>
      <c r="W29" s="192"/>
      <c r="X29" s="192"/>
      <c r="Y29" s="192"/>
      <c r="Z29" s="181"/>
      <c r="AA29" s="181"/>
      <c r="AB29" s="181"/>
      <c r="AC29" s="181"/>
      <c r="AD29" s="172"/>
      <c r="AE29" s="181"/>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3"/>
      <c r="BD29" s="182"/>
      <c r="BE29" s="182"/>
      <c r="BF29" s="182"/>
      <c r="BG29" s="182"/>
      <c r="BH29" s="182"/>
      <c r="BI29" s="182"/>
      <c r="BJ29" s="182"/>
      <c r="BK29" s="182"/>
      <c r="BL29" s="182"/>
      <c r="BM29" s="182"/>
      <c r="BN29" s="182"/>
      <c r="BO29" s="182"/>
      <c r="BP29" s="182"/>
      <c r="BQ29" s="182"/>
      <c r="BR29" s="182"/>
      <c r="BS29" s="182"/>
      <c r="BT29" s="182"/>
      <c r="BU29" s="182"/>
      <c r="BV29" s="182"/>
      <c r="BW29" s="182"/>
      <c r="BX29" s="182"/>
      <c r="BY29" s="182"/>
      <c r="BZ29" s="182"/>
      <c r="CA29" s="183"/>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4"/>
      <c r="DG29" s="185"/>
    </row>
    <row r="30" spans="1:111" s="186" customFormat="1">
      <c r="A30" s="187"/>
      <c r="B30" s="188"/>
      <c r="C30" s="188"/>
      <c r="D30" s="188"/>
      <c r="E30" s="189"/>
      <c r="F30" s="189"/>
      <c r="G30" s="189"/>
      <c r="H30" s="190"/>
      <c r="I30" s="177"/>
      <c r="J30" s="178"/>
      <c r="K30" s="191"/>
      <c r="L30" s="189"/>
      <c r="M30" s="189"/>
      <c r="N30" s="189"/>
      <c r="O30" s="189"/>
      <c r="P30" s="189"/>
      <c r="Q30" s="170"/>
      <c r="R30" s="170"/>
      <c r="S30" s="180"/>
      <c r="T30" s="180"/>
      <c r="U30" s="192"/>
      <c r="V30" s="192"/>
      <c r="W30" s="192"/>
      <c r="X30" s="192"/>
      <c r="Y30" s="192"/>
      <c r="Z30" s="181"/>
      <c r="AA30" s="181"/>
      <c r="AB30" s="181"/>
      <c r="AC30" s="181"/>
      <c r="AD30" s="172"/>
      <c r="AE30" s="181"/>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3"/>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182"/>
      <c r="BZ30" s="182"/>
      <c r="CA30" s="183"/>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4"/>
      <c r="DG30" s="185"/>
    </row>
    <row r="31" spans="1:111" s="186" customFormat="1">
      <c r="A31" s="187"/>
      <c r="B31" s="188"/>
      <c r="C31" s="188"/>
      <c r="D31" s="188"/>
      <c r="E31" s="189"/>
      <c r="F31" s="189"/>
      <c r="G31" s="189"/>
      <c r="H31" s="190"/>
      <c r="I31" s="177"/>
      <c r="J31" s="178"/>
      <c r="K31" s="191"/>
      <c r="L31" s="189"/>
      <c r="M31" s="189"/>
      <c r="N31" s="189"/>
      <c r="O31" s="189"/>
      <c r="P31" s="189"/>
      <c r="Q31" s="170"/>
      <c r="R31" s="170"/>
      <c r="S31" s="180"/>
      <c r="T31" s="180"/>
      <c r="U31" s="192"/>
      <c r="V31" s="192"/>
      <c r="W31" s="192"/>
      <c r="X31" s="192"/>
      <c r="Y31" s="192"/>
      <c r="Z31" s="181"/>
      <c r="AA31" s="181"/>
      <c r="AB31" s="181"/>
      <c r="AC31" s="181"/>
      <c r="AD31" s="172"/>
      <c r="AE31" s="181"/>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3"/>
      <c r="BD31" s="182"/>
      <c r="BE31" s="182"/>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3"/>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4"/>
      <c r="DG31" s="185"/>
    </row>
    <row r="32" spans="1:111" s="76" customFormat="1" ht="15" customHeight="1">
      <c r="A32" s="130" t="s">
        <v>535</v>
      </c>
      <c r="B32" s="130"/>
      <c r="C32" s="130"/>
      <c r="D32" s="130"/>
      <c r="E32" s="193">
        <f>E22</f>
        <v>0</v>
      </c>
      <c r="F32" s="193">
        <f t="shared" ref="F32:I32" si="4">F22</f>
        <v>0</v>
      </c>
      <c r="G32" s="193">
        <f t="shared" si="4"/>
        <v>0</v>
      </c>
      <c r="H32" s="193">
        <f t="shared" si="4"/>
        <v>0</v>
      </c>
      <c r="I32" s="193">
        <f t="shared" si="4"/>
        <v>0</v>
      </c>
      <c r="J32" s="131"/>
      <c r="K32" s="129"/>
      <c r="L32" s="194">
        <f>L22</f>
        <v>0</v>
      </c>
      <c r="M32" s="194">
        <f t="shared" ref="M32:P32" si="5">M22</f>
        <v>0</v>
      </c>
      <c r="N32" s="194">
        <f t="shared" si="5"/>
        <v>0</v>
      </c>
      <c r="O32" s="194">
        <f t="shared" si="5"/>
        <v>0</v>
      </c>
      <c r="P32" s="194">
        <f t="shared" si="5"/>
        <v>0</v>
      </c>
      <c r="Q32" s="78"/>
      <c r="R32" s="78"/>
      <c r="S32" s="78"/>
      <c r="T32" s="78"/>
      <c r="U32" s="132">
        <f>SUM(U22:U31)</f>
        <v>0</v>
      </c>
      <c r="V32" s="132">
        <f t="shared" ref="V32" si="6">SUM(V22:V31)</f>
        <v>0</v>
      </c>
      <c r="W32" s="132">
        <f t="shared" ref="W32" si="7">SUM(W22:W31)</f>
        <v>0</v>
      </c>
      <c r="X32" s="132">
        <f t="shared" ref="X32" si="8">SUM(X22:X31)</f>
        <v>0</v>
      </c>
      <c r="Y32" s="132">
        <f>SUM(Y22:Y31)</f>
        <v>0</v>
      </c>
      <c r="Z32" s="132">
        <f t="shared" ref="Z32:AC32" si="9">SUM(Z22:Z31)</f>
        <v>0</v>
      </c>
      <c r="AA32" s="132">
        <f t="shared" si="9"/>
        <v>0</v>
      </c>
      <c r="AB32" s="132">
        <f t="shared" si="9"/>
        <v>0</v>
      </c>
      <c r="AC32" s="132">
        <f t="shared" si="9"/>
        <v>0</v>
      </c>
      <c r="AD32" s="132">
        <f>SUM(AD22:AD31)</f>
        <v>0</v>
      </c>
      <c r="AE32" s="78"/>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107"/>
    </row>
    <row r="33" spans="1:111" s="76" customFormat="1">
      <c r="A33" s="93"/>
      <c r="B33" s="94"/>
      <c r="C33" s="94"/>
      <c r="D33" s="94"/>
      <c r="E33" s="95"/>
      <c r="F33" s="95"/>
      <c r="G33" s="95"/>
      <c r="H33" s="109"/>
      <c r="I33" s="125"/>
      <c r="J33" s="126"/>
      <c r="K33" s="123"/>
      <c r="L33" s="95"/>
      <c r="M33" s="95"/>
      <c r="N33" s="95"/>
      <c r="O33" s="95"/>
      <c r="P33" s="95"/>
      <c r="Q33" s="96"/>
      <c r="R33" s="97"/>
      <c r="S33" s="97"/>
      <c r="T33" s="97"/>
      <c r="U33" s="98"/>
      <c r="V33" s="98"/>
      <c r="W33" s="98"/>
      <c r="X33" s="98"/>
      <c r="Y33" s="98"/>
      <c r="Z33" s="98"/>
      <c r="AA33" s="98"/>
      <c r="AB33" s="98"/>
      <c r="AC33" s="98"/>
      <c r="AD33" s="99"/>
      <c r="AE33" s="98"/>
      <c r="AF33" s="100"/>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2"/>
      <c r="DG33" s="107"/>
    </row>
    <row r="34" spans="1:111" s="76" customFormat="1">
      <c r="A34" s="103"/>
      <c r="B34" s="104"/>
      <c r="C34" s="104"/>
      <c r="D34" s="104"/>
      <c r="E34" s="105"/>
      <c r="F34" s="105"/>
      <c r="G34" s="105"/>
      <c r="H34" s="110"/>
      <c r="I34" s="125"/>
      <c r="J34" s="126"/>
      <c r="K34" s="124"/>
      <c r="L34" s="105"/>
      <c r="M34" s="105"/>
      <c r="N34" s="105"/>
      <c r="O34" s="105"/>
      <c r="P34" s="105"/>
      <c r="Q34" s="96"/>
      <c r="R34" s="97"/>
      <c r="S34" s="97"/>
      <c r="T34" s="97"/>
      <c r="U34" s="106"/>
      <c r="V34" s="106"/>
      <c r="W34" s="106"/>
      <c r="X34" s="106"/>
      <c r="Y34" s="106"/>
      <c r="Z34" s="98"/>
      <c r="AA34" s="98"/>
      <c r="AB34" s="98"/>
      <c r="AC34" s="98"/>
      <c r="AD34" s="99"/>
      <c r="AE34" s="98"/>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1"/>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2"/>
      <c r="DG34" s="107"/>
    </row>
    <row r="35" spans="1:111" s="76" customFormat="1">
      <c r="A35" s="103"/>
      <c r="B35" s="104"/>
      <c r="C35" s="104"/>
      <c r="D35" s="104"/>
      <c r="E35" s="105"/>
      <c r="F35" s="105"/>
      <c r="G35" s="105"/>
      <c r="H35" s="110"/>
      <c r="I35" s="125"/>
      <c r="J35" s="126"/>
      <c r="K35" s="124"/>
      <c r="L35" s="105"/>
      <c r="M35" s="105"/>
      <c r="N35" s="105"/>
      <c r="O35" s="105"/>
      <c r="P35" s="105"/>
      <c r="Q35" s="96"/>
      <c r="R35" s="97"/>
      <c r="S35" s="97"/>
      <c r="T35" s="97"/>
      <c r="U35" s="106"/>
      <c r="V35" s="106"/>
      <c r="W35" s="106"/>
      <c r="X35" s="106"/>
      <c r="Y35" s="106"/>
      <c r="Z35" s="98"/>
      <c r="AA35" s="98"/>
      <c r="AB35" s="98"/>
      <c r="AC35" s="98"/>
      <c r="AD35" s="99"/>
      <c r="AE35" s="98"/>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1"/>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2"/>
      <c r="DG35" s="107"/>
    </row>
    <row r="36" spans="1:111" s="76" customFormat="1">
      <c r="A36" s="103"/>
      <c r="B36" s="104"/>
      <c r="C36" s="104"/>
      <c r="D36" s="104"/>
      <c r="E36" s="105"/>
      <c r="F36" s="105"/>
      <c r="G36" s="105"/>
      <c r="H36" s="110"/>
      <c r="I36" s="125"/>
      <c r="J36" s="126"/>
      <c r="K36" s="124"/>
      <c r="L36" s="105"/>
      <c r="M36" s="105"/>
      <c r="N36" s="105"/>
      <c r="O36" s="105"/>
      <c r="P36" s="105"/>
      <c r="Q36" s="96"/>
      <c r="R36" s="97"/>
      <c r="S36" s="97"/>
      <c r="T36" s="97"/>
      <c r="U36" s="106"/>
      <c r="V36" s="106"/>
      <c r="W36" s="106"/>
      <c r="X36" s="106"/>
      <c r="Y36" s="106"/>
      <c r="Z36" s="98"/>
      <c r="AA36" s="98"/>
      <c r="AB36" s="98"/>
      <c r="AC36" s="98"/>
      <c r="AD36" s="99"/>
      <c r="AE36" s="98"/>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1"/>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2"/>
      <c r="DG36" s="107"/>
    </row>
    <row r="37" spans="1:111" s="76" customFormat="1">
      <c r="A37" s="103"/>
      <c r="B37" s="104"/>
      <c r="C37" s="104"/>
      <c r="D37" s="104"/>
      <c r="E37" s="105"/>
      <c r="F37" s="105"/>
      <c r="G37" s="105"/>
      <c r="H37" s="110"/>
      <c r="I37" s="125"/>
      <c r="J37" s="126"/>
      <c r="K37" s="124"/>
      <c r="L37" s="105"/>
      <c r="M37" s="105"/>
      <c r="N37" s="105"/>
      <c r="O37" s="105"/>
      <c r="P37" s="105"/>
      <c r="Q37" s="96"/>
      <c r="R37" s="97"/>
      <c r="S37" s="97"/>
      <c r="T37" s="97"/>
      <c r="U37" s="106"/>
      <c r="V37" s="106"/>
      <c r="W37" s="106"/>
      <c r="X37" s="106"/>
      <c r="Y37" s="106"/>
      <c r="Z37" s="98"/>
      <c r="AA37" s="98"/>
      <c r="AB37" s="98"/>
      <c r="AC37" s="98"/>
      <c r="AD37" s="99"/>
      <c r="AE37" s="98"/>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1"/>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2"/>
      <c r="DG37" s="107"/>
    </row>
    <row r="38" spans="1:111" s="76" customFormat="1">
      <c r="A38" s="103"/>
      <c r="B38" s="104"/>
      <c r="C38" s="104"/>
      <c r="D38" s="104"/>
      <c r="E38" s="105"/>
      <c r="F38" s="105"/>
      <c r="G38" s="105"/>
      <c r="H38" s="110"/>
      <c r="I38" s="125"/>
      <c r="J38" s="126"/>
      <c r="K38" s="124"/>
      <c r="L38" s="105"/>
      <c r="M38" s="105"/>
      <c r="N38" s="105"/>
      <c r="O38" s="105"/>
      <c r="P38" s="105"/>
      <c r="Q38" s="96"/>
      <c r="R38" s="97"/>
      <c r="S38" s="97"/>
      <c r="T38" s="97"/>
      <c r="U38" s="106"/>
      <c r="V38" s="106"/>
      <c r="W38" s="106"/>
      <c r="X38" s="106"/>
      <c r="Y38" s="106"/>
      <c r="Z38" s="98"/>
      <c r="AA38" s="98"/>
      <c r="AB38" s="98"/>
      <c r="AC38" s="98"/>
      <c r="AD38" s="99"/>
      <c r="AE38" s="98"/>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1"/>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1"/>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2"/>
      <c r="DG38" s="107"/>
    </row>
    <row r="39" spans="1:111" s="76" customFormat="1">
      <c r="A39" s="103"/>
      <c r="B39" s="104"/>
      <c r="C39" s="104"/>
      <c r="D39" s="104"/>
      <c r="E39" s="105"/>
      <c r="F39" s="105"/>
      <c r="G39" s="105"/>
      <c r="H39" s="110"/>
      <c r="I39" s="125"/>
      <c r="J39" s="126"/>
      <c r="K39" s="124"/>
      <c r="L39" s="105"/>
      <c r="M39" s="105"/>
      <c r="N39" s="105"/>
      <c r="O39" s="105"/>
      <c r="P39" s="105"/>
      <c r="Q39" s="96"/>
      <c r="R39" s="97"/>
      <c r="S39" s="97"/>
      <c r="T39" s="97"/>
      <c r="U39" s="106"/>
      <c r="V39" s="106"/>
      <c r="W39" s="106"/>
      <c r="X39" s="106"/>
      <c r="Y39" s="106"/>
      <c r="Z39" s="98"/>
      <c r="AA39" s="98"/>
      <c r="AB39" s="98"/>
      <c r="AC39" s="98"/>
      <c r="AD39" s="99"/>
      <c r="AE39" s="98"/>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1"/>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1"/>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2"/>
      <c r="DG39" s="107"/>
    </row>
    <row r="40" spans="1:111" s="76" customFormat="1">
      <c r="A40" s="103"/>
      <c r="B40" s="104"/>
      <c r="C40" s="104"/>
      <c r="D40" s="104"/>
      <c r="E40" s="105"/>
      <c r="F40" s="105"/>
      <c r="G40" s="105"/>
      <c r="H40" s="110"/>
      <c r="I40" s="125"/>
      <c r="J40" s="126"/>
      <c r="K40" s="124"/>
      <c r="L40" s="105"/>
      <c r="M40" s="105"/>
      <c r="N40" s="105"/>
      <c r="O40" s="105"/>
      <c r="P40" s="105"/>
      <c r="Q40" s="96"/>
      <c r="R40" s="97"/>
      <c r="S40" s="97"/>
      <c r="T40" s="97"/>
      <c r="U40" s="106"/>
      <c r="V40" s="106"/>
      <c r="W40" s="106"/>
      <c r="X40" s="106"/>
      <c r="Y40" s="106"/>
      <c r="Z40" s="98"/>
      <c r="AA40" s="98"/>
      <c r="AB40" s="98"/>
      <c r="AC40" s="98"/>
      <c r="AD40" s="99"/>
      <c r="AE40" s="98"/>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1"/>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1"/>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2"/>
      <c r="DG40" s="107"/>
    </row>
    <row r="41" spans="1:111" s="76" customFormat="1">
      <c r="A41" s="103"/>
      <c r="B41" s="104"/>
      <c r="C41" s="104"/>
      <c r="D41" s="104"/>
      <c r="E41" s="105"/>
      <c r="F41" s="105"/>
      <c r="G41" s="105"/>
      <c r="H41" s="110"/>
      <c r="I41" s="125"/>
      <c r="J41" s="126"/>
      <c r="K41" s="124"/>
      <c r="L41" s="105"/>
      <c r="M41" s="105"/>
      <c r="N41" s="105"/>
      <c r="O41" s="105"/>
      <c r="P41" s="105"/>
      <c r="Q41" s="96"/>
      <c r="R41" s="97"/>
      <c r="S41" s="97"/>
      <c r="T41" s="97"/>
      <c r="U41" s="106"/>
      <c r="V41" s="106"/>
      <c r="W41" s="106"/>
      <c r="X41" s="106"/>
      <c r="Y41" s="106"/>
      <c r="Z41" s="98"/>
      <c r="AA41" s="98"/>
      <c r="AB41" s="98"/>
      <c r="AC41" s="98"/>
      <c r="AD41" s="99"/>
      <c r="AE41" s="98"/>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1"/>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1"/>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2"/>
      <c r="DG41" s="107"/>
    </row>
    <row r="42" spans="1:111" s="76" customFormat="1">
      <c r="A42" s="103"/>
      <c r="B42" s="104"/>
      <c r="C42" s="104"/>
      <c r="D42" s="104"/>
      <c r="E42" s="105"/>
      <c r="F42" s="105"/>
      <c r="G42" s="105"/>
      <c r="H42" s="110"/>
      <c r="I42" s="125"/>
      <c r="J42" s="126"/>
      <c r="K42" s="124"/>
      <c r="L42" s="105"/>
      <c r="M42" s="105"/>
      <c r="N42" s="105"/>
      <c r="O42" s="105"/>
      <c r="P42" s="105"/>
      <c r="Q42" s="96"/>
      <c r="R42" s="97"/>
      <c r="S42" s="97"/>
      <c r="T42" s="97"/>
      <c r="U42" s="106"/>
      <c r="V42" s="106"/>
      <c r="W42" s="106"/>
      <c r="X42" s="106"/>
      <c r="Y42" s="106"/>
      <c r="Z42" s="98"/>
      <c r="AA42" s="98"/>
      <c r="AB42" s="98"/>
      <c r="AC42" s="98"/>
      <c r="AD42" s="99"/>
      <c r="AE42" s="98"/>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1"/>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1"/>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2"/>
      <c r="DG42" s="107"/>
    </row>
    <row r="43" spans="1:111" s="76" customFormat="1" ht="15" customHeight="1">
      <c r="A43" s="130" t="s">
        <v>535</v>
      </c>
      <c r="B43" s="130"/>
      <c r="C43" s="130"/>
      <c r="D43" s="130"/>
      <c r="E43" s="193">
        <f>E33</f>
        <v>0</v>
      </c>
      <c r="F43" s="193">
        <f t="shared" ref="F43:I43" si="10">F33</f>
        <v>0</v>
      </c>
      <c r="G43" s="193">
        <f t="shared" si="10"/>
        <v>0</v>
      </c>
      <c r="H43" s="193">
        <f t="shared" si="10"/>
        <v>0</v>
      </c>
      <c r="I43" s="193">
        <f t="shared" si="10"/>
        <v>0</v>
      </c>
      <c r="J43" s="131"/>
      <c r="K43" s="129"/>
      <c r="L43" s="194">
        <f>L33</f>
        <v>0</v>
      </c>
      <c r="M43" s="194">
        <f t="shared" ref="M43:P43" si="11">M33</f>
        <v>0</v>
      </c>
      <c r="N43" s="194">
        <f t="shared" si="11"/>
        <v>0</v>
      </c>
      <c r="O43" s="194">
        <f t="shared" si="11"/>
        <v>0</v>
      </c>
      <c r="P43" s="194">
        <f t="shared" si="11"/>
        <v>0</v>
      </c>
      <c r="Q43" s="78"/>
      <c r="R43" s="78"/>
      <c r="S43" s="78"/>
      <c r="T43" s="78"/>
      <c r="U43" s="132">
        <f>SUM(U33:U42)</f>
        <v>0</v>
      </c>
      <c r="V43" s="132">
        <f t="shared" ref="V43" si="12">SUM(V33:V42)</f>
        <v>0</v>
      </c>
      <c r="W43" s="132">
        <f t="shared" ref="W43" si="13">SUM(W33:W42)</f>
        <v>0</v>
      </c>
      <c r="X43" s="132">
        <f t="shared" ref="X43" si="14">SUM(X33:X42)</f>
        <v>0</v>
      </c>
      <c r="Y43" s="132">
        <f>SUM(Y33:Y42)</f>
        <v>0</v>
      </c>
      <c r="Z43" s="132">
        <f t="shared" ref="Z43:AC43" si="15">SUM(Z33:Z42)</f>
        <v>0</v>
      </c>
      <c r="AA43" s="132">
        <f t="shared" si="15"/>
        <v>0</v>
      </c>
      <c r="AB43" s="132">
        <f t="shared" si="15"/>
        <v>0</v>
      </c>
      <c r="AC43" s="132">
        <f t="shared" si="15"/>
        <v>0</v>
      </c>
      <c r="AD43" s="132">
        <f>SUM(AD33:AD42)</f>
        <v>0</v>
      </c>
      <c r="AE43" s="78"/>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107"/>
    </row>
    <row r="44" spans="1:111" s="76" customFormat="1">
      <c r="A44" s="93"/>
      <c r="B44" s="94"/>
      <c r="C44" s="94"/>
      <c r="D44" s="94"/>
      <c r="E44" s="95"/>
      <c r="F44" s="95"/>
      <c r="G44" s="95"/>
      <c r="H44" s="109"/>
      <c r="I44" s="125"/>
      <c r="J44" s="126"/>
      <c r="K44" s="123"/>
      <c r="L44" s="95"/>
      <c r="M44" s="95"/>
      <c r="N44" s="95"/>
      <c r="O44" s="95"/>
      <c r="P44" s="95"/>
      <c r="Q44" s="96"/>
      <c r="R44" s="97"/>
      <c r="S44" s="97"/>
      <c r="T44" s="97"/>
      <c r="U44" s="98"/>
      <c r="V44" s="98"/>
      <c r="W44" s="98"/>
      <c r="X44" s="98"/>
      <c r="Y44" s="98"/>
      <c r="Z44" s="98"/>
      <c r="AA44" s="98"/>
      <c r="AB44" s="98"/>
      <c r="AC44" s="98"/>
      <c r="AD44" s="99"/>
      <c r="AE44" s="98"/>
      <c r="AF44" s="100"/>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2"/>
      <c r="DG44" s="107"/>
    </row>
    <row r="45" spans="1:111" s="76" customFormat="1">
      <c r="A45" s="103"/>
      <c r="B45" s="104"/>
      <c r="C45" s="104"/>
      <c r="D45" s="104"/>
      <c r="E45" s="105"/>
      <c r="F45" s="105"/>
      <c r="G45" s="105"/>
      <c r="H45" s="110"/>
      <c r="I45" s="125"/>
      <c r="J45" s="126"/>
      <c r="K45" s="124"/>
      <c r="L45" s="105"/>
      <c r="M45" s="105"/>
      <c r="N45" s="105"/>
      <c r="O45" s="105"/>
      <c r="P45" s="105"/>
      <c r="Q45" s="96"/>
      <c r="R45" s="97"/>
      <c r="S45" s="97"/>
      <c r="T45" s="97"/>
      <c r="U45" s="106"/>
      <c r="V45" s="106"/>
      <c r="W45" s="106"/>
      <c r="X45" s="106"/>
      <c r="Y45" s="106"/>
      <c r="Z45" s="98"/>
      <c r="AA45" s="98"/>
      <c r="AB45" s="98"/>
      <c r="AC45" s="98"/>
      <c r="AD45" s="99"/>
      <c r="AE45" s="98"/>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1"/>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2"/>
      <c r="DG45" s="107"/>
    </row>
    <row r="46" spans="1:111" s="76" customFormat="1">
      <c r="A46" s="103"/>
      <c r="B46" s="104"/>
      <c r="C46" s="104"/>
      <c r="D46" s="104"/>
      <c r="E46" s="105"/>
      <c r="F46" s="105"/>
      <c r="G46" s="105"/>
      <c r="H46" s="110"/>
      <c r="I46" s="125"/>
      <c r="J46" s="126"/>
      <c r="K46" s="124"/>
      <c r="L46" s="105"/>
      <c r="M46" s="105"/>
      <c r="N46" s="105"/>
      <c r="O46" s="105"/>
      <c r="P46" s="105"/>
      <c r="Q46" s="96"/>
      <c r="R46" s="97"/>
      <c r="S46" s="97"/>
      <c r="T46" s="97"/>
      <c r="U46" s="106"/>
      <c r="V46" s="106"/>
      <c r="W46" s="106"/>
      <c r="X46" s="106"/>
      <c r="Y46" s="106"/>
      <c r="Z46" s="98"/>
      <c r="AA46" s="98"/>
      <c r="AB46" s="98"/>
      <c r="AC46" s="98"/>
      <c r="AD46" s="99"/>
      <c r="AE46" s="98"/>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1"/>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2"/>
      <c r="DG46" s="107"/>
    </row>
    <row r="47" spans="1:111" s="76" customFormat="1">
      <c r="A47" s="103"/>
      <c r="B47" s="104"/>
      <c r="C47" s="104"/>
      <c r="D47" s="104"/>
      <c r="E47" s="105"/>
      <c r="F47" s="105"/>
      <c r="G47" s="105"/>
      <c r="H47" s="110"/>
      <c r="I47" s="125"/>
      <c r="J47" s="126"/>
      <c r="K47" s="124"/>
      <c r="L47" s="105"/>
      <c r="M47" s="105"/>
      <c r="N47" s="105"/>
      <c r="O47" s="105"/>
      <c r="P47" s="105"/>
      <c r="Q47" s="96"/>
      <c r="R47" s="97"/>
      <c r="S47" s="97"/>
      <c r="T47" s="97"/>
      <c r="U47" s="106"/>
      <c r="V47" s="106"/>
      <c r="W47" s="106"/>
      <c r="X47" s="106"/>
      <c r="Y47" s="106"/>
      <c r="Z47" s="98"/>
      <c r="AA47" s="98"/>
      <c r="AB47" s="98"/>
      <c r="AC47" s="98"/>
      <c r="AD47" s="99"/>
      <c r="AE47" s="98"/>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1"/>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2"/>
      <c r="DG47" s="107"/>
    </row>
    <row r="48" spans="1:111" s="76" customFormat="1">
      <c r="A48" s="103"/>
      <c r="B48" s="104"/>
      <c r="C48" s="104"/>
      <c r="D48" s="104"/>
      <c r="E48" s="105"/>
      <c r="F48" s="105"/>
      <c r="G48" s="105"/>
      <c r="H48" s="110"/>
      <c r="I48" s="125"/>
      <c r="J48" s="126"/>
      <c r="K48" s="124"/>
      <c r="L48" s="105"/>
      <c r="M48" s="105"/>
      <c r="N48" s="105"/>
      <c r="O48" s="105"/>
      <c r="P48" s="105"/>
      <c r="Q48" s="96"/>
      <c r="R48" s="97"/>
      <c r="S48" s="97"/>
      <c r="T48" s="97"/>
      <c r="U48" s="106"/>
      <c r="V48" s="106"/>
      <c r="W48" s="106"/>
      <c r="X48" s="106"/>
      <c r="Y48" s="106"/>
      <c r="Z48" s="98"/>
      <c r="AA48" s="98"/>
      <c r="AB48" s="98"/>
      <c r="AC48" s="98"/>
      <c r="AD48" s="99"/>
      <c r="AE48" s="98"/>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1"/>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2"/>
      <c r="DG48" s="107"/>
    </row>
    <row r="49" spans="1:111" s="76" customFormat="1">
      <c r="A49" s="103"/>
      <c r="B49" s="104"/>
      <c r="C49" s="104"/>
      <c r="D49" s="104"/>
      <c r="E49" s="105"/>
      <c r="F49" s="105"/>
      <c r="G49" s="105"/>
      <c r="H49" s="110"/>
      <c r="I49" s="125"/>
      <c r="J49" s="126"/>
      <c r="K49" s="124"/>
      <c r="L49" s="105"/>
      <c r="M49" s="105"/>
      <c r="N49" s="105"/>
      <c r="O49" s="105"/>
      <c r="P49" s="105"/>
      <c r="Q49" s="96"/>
      <c r="R49" s="97"/>
      <c r="S49" s="97"/>
      <c r="T49" s="97"/>
      <c r="U49" s="106"/>
      <c r="V49" s="106"/>
      <c r="W49" s="106"/>
      <c r="X49" s="106"/>
      <c r="Y49" s="106"/>
      <c r="Z49" s="98"/>
      <c r="AA49" s="98"/>
      <c r="AB49" s="98"/>
      <c r="AC49" s="98"/>
      <c r="AD49" s="99"/>
      <c r="AE49" s="98"/>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1"/>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1"/>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2"/>
      <c r="DG49" s="107"/>
    </row>
    <row r="50" spans="1:111" s="76" customFormat="1">
      <c r="A50" s="103"/>
      <c r="B50" s="104"/>
      <c r="C50" s="104"/>
      <c r="D50" s="104"/>
      <c r="E50" s="105"/>
      <c r="F50" s="105"/>
      <c r="G50" s="105"/>
      <c r="H50" s="110"/>
      <c r="I50" s="125"/>
      <c r="J50" s="126"/>
      <c r="K50" s="124"/>
      <c r="L50" s="105"/>
      <c r="M50" s="105"/>
      <c r="N50" s="105"/>
      <c r="O50" s="105"/>
      <c r="P50" s="105"/>
      <c r="Q50" s="96"/>
      <c r="R50" s="97"/>
      <c r="S50" s="97"/>
      <c r="T50" s="97"/>
      <c r="U50" s="106"/>
      <c r="V50" s="106"/>
      <c r="W50" s="106"/>
      <c r="X50" s="106"/>
      <c r="Y50" s="106"/>
      <c r="Z50" s="98"/>
      <c r="AA50" s="98"/>
      <c r="AB50" s="98"/>
      <c r="AC50" s="98"/>
      <c r="AD50" s="99"/>
      <c r="AE50" s="98"/>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1"/>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1"/>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2"/>
      <c r="DG50" s="107"/>
    </row>
    <row r="51" spans="1:111" s="76" customFormat="1">
      <c r="A51" s="103"/>
      <c r="B51" s="104"/>
      <c r="C51" s="104"/>
      <c r="D51" s="104"/>
      <c r="E51" s="105"/>
      <c r="F51" s="105"/>
      <c r="G51" s="105"/>
      <c r="H51" s="110"/>
      <c r="I51" s="125"/>
      <c r="J51" s="126"/>
      <c r="K51" s="124"/>
      <c r="L51" s="105"/>
      <c r="M51" s="105"/>
      <c r="N51" s="105"/>
      <c r="O51" s="105"/>
      <c r="P51" s="105"/>
      <c r="Q51" s="96"/>
      <c r="R51" s="97"/>
      <c r="S51" s="97"/>
      <c r="T51" s="97"/>
      <c r="U51" s="106"/>
      <c r="V51" s="106"/>
      <c r="W51" s="106"/>
      <c r="X51" s="106"/>
      <c r="Y51" s="106"/>
      <c r="Z51" s="98"/>
      <c r="AA51" s="98"/>
      <c r="AB51" s="98"/>
      <c r="AC51" s="98"/>
      <c r="AD51" s="99"/>
      <c r="AE51" s="98"/>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1"/>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1"/>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2"/>
      <c r="DG51" s="107"/>
    </row>
    <row r="52" spans="1:111" s="76" customFormat="1">
      <c r="A52" s="103"/>
      <c r="B52" s="104"/>
      <c r="C52" s="104"/>
      <c r="D52" s="104"/>
      <c r="E52" s="105"/>
      <c r="F52" s="105"/>
      <c r="G52" s="105"/>
      <c r="H52" s="110"/>
      <c r="I52" s="125"/>
      <c r="J52" s="126"/>
      <c r="K52" s="124"/>
      <c r="L52" s="105"/>
      <c r="M52" s="105"/>
      <c r="N52" s="105"/>
      <c r="O52" s="105"/>
      <c r="P52" s="105"/>
      <c r="Q52" s="96"/>
      <c r="R52" s="97"/>
      <c r="S52" s="97"/>
      <c r="T52" s="97"/>
      <c r="U52" s="106"/>
      <c r="V52" s="106"/>
      <c r="W52" s="106"/>
      <c r="X52" s="106"/>
      <c r="Y52" s="106"/>
      <c r="Z52" s="98"/>
      <c r="AA52" s="98"/>
      <c r="AB52" s="98"/>
      <c r="AC52" s="98"/>
      <c r="AD52" s="99"/>
      <c r="AE52" s="98"/>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1"/>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1"/>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2"/>
      <c r="DG52" s="107"/>
    </row>
    <row r="53" spans="1:111" s="76" customFormat="1">
      <c r="A53" s="103"/>
      <c r="B53" s="104"/>
      <c r="C53" s="104"/>
      <c r="D53" s="104"/>
      <c r="E53" s="105"/>
      <c r="F53" s="105"/>
      <c r="G53" s="105"/>
      <c r="H53" s="110"/>
      <c r="I53" s="125"/>
      <c r="J53" s="126"/>
      <c r="K53" s="124"/>
      <c r="L53" s="105"/>
      <c r="M53" s="105"/>
      <c r="N53" s="105"/>
      <c r="O53" s="105"/>
      <c r="P53" s="105"/>
      <c r="Q53" s="96"/>
      <c r="R53" s="97"/>
      <c r="S53" s="97"/>
      <c r="T53" s="97"/>
      <c r="U53" s="106"/>
      <c r="V53" s="106"/>
      <c r="W53" s="106"/>
      <c r="X53" s="106"/>
      <c r="Y53" s="106"/>
      <c r="Z53" s="98"/>
      <c r="AA53" s="98"/>
      <c r="AB53" s="98"/>
      <c r="AC53" s="98"/>
      <c r="AD53" s="99"/>
      <c r="AE53" s="98"/>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1"/>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1"/>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2"/>
      <c r="DG53" s="107"/>
    </row>
    <row r="54" spans="1:111" s="76" customFormat="1" ht="15" customHeight="1">
      <c r="A54" s="130" t="s">
        <v>535</v>
      </c>
      <c r="B54" s="130"/>
      <c r="C54" s="130"/>
      <c r="D54" s="130"/>
      <c r="E54" s="193">
        <f>E44</f>
        <v>0</v>
      </c>
      <c r="F54" s="193">
        <f t="shared" ref="F54:I54" si="16">F44</f>
        <v>0</v>
      </c>
      <c r="G54" s="193">
        <f t="shared" si="16"/>
        <v>0</v>
      </c>
      <c r="H54" s="193">
        <f t="shared" si="16"/>
        <v>0</v>
      </c>
      <c r="I54" s="193">
        <f t="shared" si="16"/>
        <v>0</v>
      </c>
      <c r="J54" s="131"/>
      <c r="K54" s="129"/>
      <c r="L54" s="194">
        <f>L44</f>
        <v>0</v>
      </c>
      <c r="M54" s="194">
        <f t="shared" ref="M54:P54" si="17">M44</f>
        <v>0</v>
      </c>
      <c r="N54" s="194">
        <f t="shared" si="17"/>
        <v>0</v>
      </c>
      <c r="O54" s="194">
        <f t="shared" si="17"/>
        <v>0</v>
      </c>
      <c r="P54" s="194">
        <f t="shared" si="17"/>
        <v>0</v>
      </c>
      <c r="Q54" s="78"/>
      <c r="R54" s="78"/>
      <c r="S54" s="78"/>
      <c r="T54" s="78"/>
      <c r="U54" s="132">
        <f>SUM(U44:U53)</f>
        <v>0</v>
      </c>
      <c r="V54" s="132">
        <f t="shared" ref="V54" si="18">SUM(V44:V53)</f>
        <v>0</v>
      </c>
      <c r="W54" s="132">
        <f t="shared" ref="W54" si="19">SUM(W44:W53)</f>
        <v>0</v>
      </c>
      <c r="X54" s="132">
        <f t="shared" ref="X54" si="20">SUM(X44:X53)</f>
        <v>0</v>
      </c>
      <c r="Y54" s="132">
        <f>SUM(Y44:Y53)</f>
        <v>0</v>
      </c>
      <c r="Z54" s="132">
        <f t="shared" ref="Z54:AC54" si="21">SUM(Z44:Z53)</f>
        <v>0</v>
      </c>
      <c r="AA54" s="132">
        <f t="shared" si="21"/>
        <v>0</v>
      </c>
      <c r="AB54" s="132">
        <f t="shared" si="21"/>
        <v>0</v>
      </c>
      <c r="AC54" s="132">
        <f t="shared" si="21"/>
        <v>0</v>
      </c>
      <c r="AD54" s="132">
        <f>SUM(AD44:AD53)</f>
        <v>0</v>
      </c>
      <c r="AE54" s="78"/>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107"/>
    </row>
    <row r="55" spans="1:111" s="76" customFormat="1" ht="18.75" customHeight="1">
      <c r="A55" s="140" t="s">
        <v>536</v>
      </c>
      <c r="B55" s="140"/>
      <c r="C55" s="140"/>
      <c r="D55" s="140"/>
      <c r="E55" s="140"/>
      <c r="F55" s="140"/>
      <c r="G55" s="140"/>
      <c r="H55" s="140"/>
      <c r="I55" s="141"/>
      <c r="J55" s="142"/>
      <c r="K55" s="143"/>
      <c r="L55" s="140"/>
      <c r="M55" s="140"/>
      <c r="N55" s="140"/>
      <c r="O55" s="140"/>
      <c r="P55" s="144"/>
      <c r="Q55" s="145"/>
      <c r="R55" s="144" t="str">
        <f>A55</f>
        <v>Total proyecto</v>
      </c>
      <c r="S55" s="146"/>
      <c r="T55" s="146"/>
      <c r="U55" s="146"/>
      <c r="V55" s="146"/>
      <c r="W55" s="146"/>
      <c r="X55" s="146"/>
      <c r="Y55" s="146"/>
      <c r="Z55" s="147">
        <f>SUMIF($A$11:$A$54,$A$54,Z$11:Z$54)</f>
        <v>0</v>
      </c>
      <c r="AA55" s="147">
        <f>SUMIF($A$11:$A$54,$A$54,AA$11:AA$54)</f>
        <v>0</v>
      </c>
      <c r="AB55" s="147">
        <f>SUMIF($A$11:$A$54,$A$54,AB$11:AB$54)</f>
        <v>0</v>
      </c>
      <c r="AC55" s="147">
        <f>SUMIF($A$11:$A$54,$A$54,AC$11:AC$54)</f>
        <v>0</v>
      </c>
      <c r="AD55" s="147">
        <f>SUMIF($A$11:$A$54,$A$54,AD$11:AD$54)</f>
        <v>0</v>
      </c>
      <c r="AE55" s="78"/>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107"/>
    </row>
    <row r="56" spans="1:111" s="76" customFormat="1" ht="18.75" customHeight="1">
      <c r="A56" s="149" t="s">
        <v>537</v>
      </c>
      <c r="B56" s="149"/>
      <c r="C56" s="149"/>
      <c r="D56" s="149"/>
      <c r="E56" s="149"/>
      <c r="F56" s="149"/>
      <c r="G56" s="149"/>
      <c r="H56" s="149"/>
      <c r="I56" s="150"/>
      <c r="J56" s="151"/>
      <c r="K56" s="152"/>
      <c r="L56" s="149"/>
      <c r="M56" s="149"/>
      <c r="N56" s="149"/>
      <c r="O56" s="149"/>
      <c r="P56" s="153"/>
      <c r="Q56" s="154" t="s">
        <v>35</v>
      </c>
      <c r="R56" s="153" t="str">
        <f>A56</f>
        <v>SubTotal Procesos</v>
      </c>
      <c r="S56" s="155"/>
      <c r="T56" s="155"/>
      <c r="U56" s="155"/>
      <c r="V56" s="155"/>
      <c r="W56" s="155"/>
      <c r="X56" s="155"/>
      <c r="Y56" s="155"/>
      <c r="Z56" s="156">
        <f>SUMIF($Q$11:$Q$54,$Q$56,Z$11:Z$54)</f>
        <v>0</v>
      </c>
      <c r="AA56" s="156">
        <f>SUMIF($Q$11:$Q$54,$Q$56,AA$11:AA$54)</f>
        <v>0</v>
      </c>
      <c r="AB56" s="156">
        <f>SUMIF($Q$11:$Q$54,$Q$56,AB$11:AB$54)</f>
        <v>0</v>
      </c>
      <c r="AC56" s="156">
        <f>SUMIF($Q$11:$Q$54,$Q$56,AC$11:AC$54)</f>
        <v>0</v>
      </c>
      <c r="AD56" s="156">
        <f>SUMIF($Q$11:$Q$54,$Q$56,AD$11:AD$54)</f>
        <v>0</v>
      </c>
      <c r="AE56" s="78"/>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107"/>
    </row>
    <row r="57" spans="1:111" s="76" customFormat="1" ht="18.75" customHeight="1">
      <c r="A57" s="149" t="s">
        <v>538</v>
      </c>
      <c r="B57" s="149"/>
      <c r="C57" s="149"/>
      <c r="D57" s="149"/>
      <c r="E57" s="149"/>
      <c r="F57" s="149"/>
      <c r="G57" s="149"/>
      <c r="H57" s="149"/>
      <c r="I57" s="150"/>
      <c r="J57" s="151"/>
      <c r="K57" s="152"/>
      <c r="L57" s="149"/>
      <c r="M57" s="149"/>
      <c r="N57" s="149"/>
      <c r="O57" s="149"/>
      <c r="P57" s="153"/>
      <c r="Q57" s="154" t="s">
        <v>539</v>
      </c>
      <c r="R57" s="153" t="str">
        <f>A57</f>
        <v>SubTotal Intervención</v>
      </c>
      <c r="S57" s="155"/>
      <c r="T57" s="155"/>
      <c r="U57" s="155"/>
      <c r="V57" s="155"/>
      <c r="W57" s="155"/>
      <c r="X57" s="155"/>
      <c r="Y57" s="155"/>
      <c r="Z57" s="156">
        <f>Z55-Z56</f>
        <v>0</v>
      </c>
      <c r="AA57" s="156">
        <f t="shared" ref="AA57:AD57" si="22">AA55-AA56</f>
        <v>0</v>
      </c>
      <c r="AB57" s="156">
        <f t="shared" si="22"/>
        <v>0</v>
      </c>
      <c r="AC57" s="156">
        <f t="shared" si="22"/>
        <v>0</v>
      </c>
      <c r="AD57" s="156">
        <f t="shared" si="22"/>
        <v>0</v>
      </c>
      <c r="AE57" s="78"/>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107"/>
    </row>
    <row r="58" spans="1:111" s="76" customFormat="1" ht="18.75" customHeight="1">
      <c r="A58" s="159" t="str">
        <f>Listas!B20</f>
        <v>Comunidades Negras</v>
      </c>
      <c r="B58" s="159"/>
      <c r="C58" s="159"/>
      <c r="D58" s="159"/>
      <c r="E58" s="159"/>
      <c r="F58" s="159"/>
      <c r="G58" s="159"/>
      <c r="H58" s="159"/>
      <c r="I58" s="160"/>
      <c r="J58" s="161"/>
      <c r="K58" s="162"/>
      <c r="L58" s="159"/>
      <c r="M58" s="159"/>
      <c r="N58" s="159"/>
      <c r="O58" s="159"/>
      <c r="P58" s="163"/>
      <c r="Q58" s="164"/>
      <c r="R58" s="163" t="str">
        <f>A58</f>
        <v>Comunidades Negras</v>
      </c>
      <c r="S58" s="165"/>
      <c r="T58" s="165"/>
      <c r="U58" s="165"/>
      <c r="V58" s="165"/>
      <c r="W58" s="165"/>
      <c r="X58" s="165"/>
      <c r="Y58" s="165"/>
      <c r="Z58" s="166">
        <f>SUMIF($T$11:$T$54,$A$58,Z$11:Z$54)</f>
        <v>0</v>
      </c>
      <c r="AA58" s="166">
        <f>SUMIF($T$11:$T$54,$A$58,AA$11:AA$54)</f>
        <v>0</v>
      </c>
      <c r="AB58" s="166">
        <f>SUMIF($T$11:$T$54,$A$58,AB$11:AB$54)</f>
        <v>0</v>
      </c>
      <c r="AC58" s="166">
        <f>SUMIF($T$11:$T$54,$A$58,AC$11:AC$54)</f>
        <v>0</v>
      </c>
      <c r="AD58" s="166">
        <f>SUMIF($T$11:$T$54,$A$58,AD$11:AD$54)</f>
        <v>0</v>
      </c>
      <c r="AE58" s="78"/>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107"/>
    </row>
    <row r="59" spans="1:111" s="76" customFormat="1" ht="18.75" customHeight="1">
      <c r="A59" s="159" t="str">
        <f>Listas!B21</f>
        <v>Com Indígenas Aciva - Orivac</v>
      </c>
      <c r="B59" s="159"/>
      <c r="C59" s="159"/>
      <c r="D59" s="159"/>
      <c r="E59" s="159"/>
      <c r="F59" s="159"/>
      <c r="G59" s="159"/>
      <c r="H59" s="159"/>
      <c r="I59" s="160"/>
      <c r="J59" s="161"/>
      <c r="K59" s="162"/>
      <c r="L59" s="159"/>
      <c r="M59" s="159"/>
      <c r="N59" s="159"/>
      <c r="O59" s="159"/>
      <c r="P59" s="163"/>
      <c r="Q59" s="164"/>
      <c r="R59" s="163" t="str">
        <f t="shared" ref="R59:R62" si="23">A59</f>
        <v>Com Indígenas Aciva - Orivac</v>
      </c>
      <c r="S59" s="165"/>
      <c r="T59" s="165"/>
      <c r="U59" s="165"/>
      <c r="V59" s="165"/>
      <c r="W59" s="165"/>
      <c r="X59" s="165"/>
      <c r="Y59" s="165"/>
      <c r="Z59" s="166">
        <f t="shared" ref="Z59:AD62" si="24">SUMIF($T$11:$T$54,$A59,Z$11:Z$54)</f>
        <v>0</v>
      </c>
      <c r="AA59" s="166">
        <f t="shared" si="24"/>
        <v>0</v>
      </c>
      <c r="AB59" s="166">
        <f t="shared" si="24"/>
        <v>0</v>
      </c>
      <c r="AC59" s="166">
        <f t="shared" si="24"/>
        <v>0</v>
      </c>
      <c r="AD59" s="166">
        <f t="shared" si="24"/>
        <v>0</v>
      </c>
      <c r="AE59" s="78"/>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107"/>
    </row>
    <row r="60" spans="1:111" s="76" customFormat="1" ht="18.75" customHeight="1">
      <c r="A60" s="159" t="str">
        <f>Listas!B22</f>
        <v>Com Indígenas Kowondev</v>
      </c>
      <c r="B60" s="159"/>
      <c r="C60" s="159"/>
      <c r="D60" s="159"/>
      <c r="E60" s="159"/>
      <c r="F60" s="159"/>
      <c r="G60" s="159"/>
      <c r="H60" s="159"/>
      <c r="I60" s="160"/>
      <c r="J60" s="161"/>
      <c r="K60" s="162"/>
      <c r="L60" s="159"/>
      <c r="M60" s="159"/>
      <c r="N60" s="159"/>
      <c r="O60" s="159"/>
      <c r="P60" s="163"/>
      <c r="Q60" s="164"/>
      <c r="R60" s="163" t="str">
        <f t="shared" si="23"/>
        <v>Com Indígenas Kowondev</v>
      </c>
      <c r="S60" s="165"/>
      <c r="T60" s="165"/>
      <c r="U60" s="165"/>
      <c r="V60" s="165"/>
      <c r="W60" s="165"/>
      <c r="X60" s="165"/>
      <c r="Y60" s="165"/>
      <c r="Z60" s="166">
        <f t="shared" si="24"/>
        <v>0</v>
      </c>
      <c r="AA60" s="166">
        <f t="shared" si="24"/>
        <v>0</v>
      </c>
      <c r="AB60" s="166">
        <f t="shared" si="24"/>
        <v>0</v>
      </c>
      <c r="AC60" s="166">
        <f t="shared" si="24"/>
        <v>0</v>
      </c>
      <c r="AD60" s="166">
        <f t="shared" si="24"/>
        <v>0</v>
      </c>
      <c r="AE60" s="78"/>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107"/>
    </row>
    <row r="61" spans="1:111" s="76" customFormat="1" ht="18.75" customHeight="1">
      <c r="A61" s="159" t="str">
        <f>Listas!B23</f>
        <v>Com Indígenas Nassa</v>
      </c>
      <c r="B61" s="159"/>
      <c r="C61" s="159"/>
      <c r="D61" s="159"/>
      <c r="E61" s="159"/>
      <c r="F61" s="159"/>
      <c r="G61" s="159"/>
      <c r="H61" s="159"/>
      <c r="I61" s="160"/>
      <c r="J61" s="161"/>
      <c r="K61" s="162"/>
      <c r="L61" s="159"/>
      <c r="M61" s="159"/>
      <c r="N61" s="159"/>
      <c r="O61" s="159"/>
      <c r="P61" s="163"/>
      <c r="Q61" s="164"/>
      <c r="R61" s="163" t="str">
        <f t="shared" si="23"/>
        <v>Com Indígenas Nassa</v>
      </c>
      <c r="S61" s="165"/>
      <c r="T61" s="165"/>
      <c r="U61" s="165"/>
      <c r="V61" s="165"/>
      <c r="W61" s="165"/>
      <c r="X61" s="165"/>
      <c r="Y61" s="165"/>
      <c r="Z61" s="166">
        <f t="shared" si="24"/>
        <v>0</v>
      </c>
      <c r="AA61" s="166">
        <f t="shared" si="24"/>
        <v>0</v>
      </c>
      <c r="AB61" s="166">
        <f t="shared" si="24"/>
        <v>0</v>
      </c>
      <c r="AC61" s="166">
        <f t="shared" si="24"/>
        <v>0</v>
      </c>
      <c r="AD61" s="166">
        <f t="shared" si="24"/>
        <v>0</v>
      </c>
      <c r="AE61" s="78"/>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107"/>
    </row>
    <row r="62" spans="1:111" s="76" customFormat="1" ht="18.75" customHeight="1">
      <c r="A62" s="159">
        <f>Listas!B24</f>
        <v>0</v>
      </c>
      <c r="B62" s="159"/>
      <c r="C62" s="159"/>
      <c r="D62" s="159"/>
      <c r="E62" s="159"/>
      <c r="F62" s="159"/>
      <c r="G62" s="159"/>
      <c r="H62" s="159"/>
      <c r="I62" s="160"/>
      <c r="J62" s="161"/>
      <c r="K62" s="162"/>
      <c r="L62" s="159"/>
      <c r="M62" s="159"/>
      <c r="N62" s="159"/>
      <c r="O62" s="159"/>
      <c r="P62" s="163"/>
      <c r="Q62" s="164"/>
      <c r="R62" s="163">
        <f t="shared" si="23"/>
        <v>0</v>
      </c>
      <c r="S62" s="165"/>
      <c r="T62" s="165"/>
      <c r="U62" s="165"/>
      <c r="V62" s="165"/>
      <c r="W62" s="165"/>
      <c r="X62" s="165"/>
      <c r="Y62" s="165"/>
      <c r="Z62" s="166">
        <f t="shared" si="24"/>
        <v>0</v>
      </c>
      <c r="AA62" s="166">
        <f t="shared" si="24"/>
        <v>0</v>
      </c>
      <c r="AB62" s="166">
        <f t="shared" si="24"/>
        <v>0</v>
      </c>
      <c r="AC62" s="166">
        <f t="shared" si="24"/>
        <v>0</v>
      </c>
      <c r="AD62" s="166">
        <f t="shared" si="24"/>
        <v>0</v>
      </c>
      <c r="AE62" s="78"/>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107"/>
    </row>
    <row r="63" spans="1:111">
      <c r="AN63" s="59"/>
    </row>
    <row r="64" spans="1:111">
      <c r="AN64" s="59"/>
    </row>
    <row r="65" spans="40:40">
      <c r="AN65" s="59"/>
    </row>
    <row r="66" spans="40:40">
      <c r="AN66" s="59"/>
    </row>
    <row r="67" spans="40:40">
      <c r="AN67" s="59"/>
    </row>
    <row r="68" spans="40:40">
      <c r="AN68" s="59"/>
    </row>
    <row r="69" spans="40:40">
      <c r="AN69" s="59"/>
    </row>
    <row r="70" spans="40:40">
      <c r="AN70" s="59"/>
    </row>
    <row r="71" spans="40:40">
      <c r="AN71" s="59"/>
    </row>
    <row r="72" spans="40:40">
      <c r="AN72" s="59"/>
    </row>
    <row r="73" spans="40:40">
      <c r="AN73" s="59"/>
    </row>
    <row r="74" spans="40:40">
      <c r="AN74" s="59"/>
    </row>
    <row r="75" spans="40:40">
      <c r="AN75" s="59"/>
    </row>
    <row r="76" spans="40:40">
      <c r="AN76" s="59"/>
    </row>
    <row r="77" spans="40:40">
      <c r="AN77" s="59"/>
    </row>
    <row r="78" spans="40:40">
      <c r="AN78" s="59"/>
    </row>
    <row r="79" spans="40:40">
      <c r="AN79" s="59"/>
    </row>
    <row r="80" spans="40:40">
      <c r="AN80" s="59"/>
    </row>
    <row r="81" spans="40:40">
      <c r="AN81" s="59"/>
    </row>
    <row r="82" spans="40:40">
      <c r="AN82" s="59"/>
    </row>
    <row r="83" spans="40:40">
      <c r="AN83" s="59"/>
    </row>
    <row r="84" spans="40:40">
      <c r="AN84" s="59"/>
    </row>
    <row r="85" spans="40:40">
      <c r="AN85" s="59"/>
    </row>
    <row r="86" spans="40:40">
      <c r="AN86" s="59"/>
    </row>
    <row r="87" spans="40:40">
      <c r="AN87" s="59"/>
    </row>
    <row r="88" spans="40:40">
      <c r="AN88" s="59"/>
    </row>
    <row r="89" spans="40:40">
      <c r="AN89" s="59"/>
    </row>
    <row r="90" spans="40:40">
      <c r="AN90" s="59"/>
    </row>
    <row r="91" spans="40:40">
      <c r="AN91" s="59"/>
    </row>
    <row r="92" spans="40:40">
      <c r="AN92" s="59"/>
    </row>
    <row r="93" spans="40:40">
      <c r="AN93" s="59"/>
    </row>
    <row r="94" spans="40:40">
      <c r="AN94" s="59"/>
    </row>
    <row r="95" spans="40:40">
      <c r="AN95" s="59"/>
    </row>
    <row r="96" spans="40:40">
      <c r="AN96" s="59"/>
    </row>
    <row r="97" spans="40:40">
      <c r="AN97" s="59"/>
    </row>
    <row r="98" spans="40:40">
      <c r="AN98" s="59"/>
    </row>
    <row r="99" spans="40:40">
      <c r="AN99" s="59"/>
    </row>
    <row r="100" spans="40:40">
      <c r="AN100" s="59"/>
    </row>
    <row r="101" spans="40:40">
      <c r="AN101" s="59"/>
    </row>
    <row r="102" spans="40:40">
      <c r="AN102" s="59"/>
    </row>
    <row r="103" spans="40:40">
      <c r="AN103" s="59"/>
    </row>
    <row r="104" spans="40:40">
      <c r="AN104" s="59"/>
    </row>
    <row r="105" spans="40:40">
      <c r="AN105" s="59"/>
    </row>
    <row r="106" spans="40:40">
      <c r="AN106" s="59"/>
    </row>
    <row r="107" spans="40:40">
      <c r="AN107" s="59"/>
    </row>
    <row r="108" spans="40:40">
      <c r="AN108" s="59"/>
    </row>
    <row r="109" spans="40:40">
      <c r="AN109" s="59"/>
    </row>
    <row r="110" spans="40:40">
      <c r="AN110" s="59"/>
    </row>
    <row r="111" spans="40:40">
      <c r="AN111" s="59"/>
    </row>
    <row r="112" spans="40:40">
      <c r="AN112" s="59"/>
    </row>
    <row r="113" spans="40:40">
      <c r="AN113" s="59"/>
    </row>
    <row r="114" spans="40:40">
      <c r="AN114" s="59"/>
    </row>
    <row r="115" spans="40:40">
      <c r="AN115" s="59"/>
    </row>
    <row r="116" spans="40:40">
      <c r="AN116" s="59"/>
    </row>
    <row r="117" spans="40:40">
      <c r="AN117" s="59"/>
    </row>
    <row r="118" spans="40:40">
      <c r="AN118" s="59"/>
    </row>
    <row r="119" spans="40:40">
      <c r="AN119" s="59"/>
    </row>
    <row r="120" spans="40:40">
      <c r="AN120" s="59"/>
    </row>
    <row r="121" spans="40:40">
      <c r="AN121" s="59"/>
    </row>
    <row r="122" spans="40:40">
      <c r="AN122" s="59"/>
    </row>
    <row r="123" spans="40:40">
      <c r="AN123" s="59"/>
    </row>
    <row r="124" spans="40:40">
      <c r="AN124" s="59"/>
    </row>
    <row r="125" spans="40:40">
      <c r="AN125" s="59"/>
    </row>
    <row r="126" spans="40:40">
      <c r="AN126" s="59"/>
    </row>
    <row r="127" spans="40:40">
      <c r="AN127" s="59"/>
    </row>
    <row r="128" spans="40:40">
      <c r="AN128" s="59"/>
    </row>
    <row r="129" spans="40:40">
      <c r="AN129" s="59"/>
    </row>
    <row r="130" spans="40:40">
      <c r="AN130" s="59"/>
    </row>
    <row r="131" spans="40:40">
      <c r="AN131" s="59"/>
    </row>
    <row r="132" spans="40:40">
      <c r="AN132" s="59"/>
    </row>
    <row r="133" spans="40:40">
      <c r="AN133" s="59"/>
    </row>
    <row r="134" spans="40:40">
      <c r="AN134" s="59"/>
    </row>
    <row r="135" spans="40:40">
      <c r="AN135" s="59"/>
    </row>
    <row r="136" spans="40:40">
      <c r="AN136" s="59"/>
    </row>
    <row r="137" spans="40:40">
      <c r="AN137" s="59"/>
    </row>
    <row r="138" spans="40:40">
      <c r="AN138" s="59"/>
    </row>
    <row r="139" spans="40:40">
      <c r="AN139" s="59"/>
    </row>
    <row r="140" spans="40:40">
      <c r="AN140" s="59"/>
    </row>
    <row r="141" spans="40:40">
      <c r="AN141" s="59"/>
    </row>
    <row r="142" spans="40:40">
      <c r="AN142" s="59"/>
    </row>
    <row r="143" spans="40:40">
      <c r="AN143" s="59"/>
    </row>
    <row r="144" spans="40:40">
      <c r="AN144" s="59"/>
    </row>
    <row r="145" spans="40:40">
      <c r="AN145" s="59"/>
    </row>
    <row r="146" spans="40:40">
      <c r="AN146" s="59"/>
    </row>
    <row r="147" spans="40:40">
      <c r="AN147" s="59"/>
    </row>
    <row r="148" spans="40:40">
      <c r="AN148" s="59"/>
    </row>
    <row r="149" spans="40:40">
      <c r="AN149" s="59"/>
    </row>
    <row r="150" spans="40:40">
      <c r="AN150" s="59"/>
    </row>
    <row r="151" spans="40:40">
      <c r="AN151" s="59"/>
    </row>
    <row r="152" spans="40:40">
      <c r="AN152" s="59"/>
    </row>
    <row r="153" spans="40:40">
      <c r="AN153" s="59"/>
    </row>
    <row r="154" spans="40:40">
      <c r="AN154" s="59"/>
    </row>
    <row r="155" spans="40:40">
      <c r="AN155" s="59"/>
    </row>
    <row r="156" spans="40:40">
      <c r="AN156" s="59"/>
    </row>
    <row r="157" spans="40:40">
      <c r="AN157" s="59"/>
    </row>
    <row r="158" spans="40:40">
      <c r="AN158" s="59"/>
    </row>
    <row r="159" spans="40:40">
      <c r="AN159" s="59"/>
    </row>
    <row r="160" spans="40:40">
      <c r="AN160" s="59"/>
    </row>
    <row r="161" spans="40:40">
      <c r="AN161" s="59"/>
    </row>
    <row r="162" spans="40:40">
      <c r="AN162" s="59"/>
    </row>
    <row r="163" spans="40:40">
      <c r="AN163" s="59"/>
    </row>
    <row r="164" spans="40:40">
      <c r="AN164" s="59"/>
    </row>
    <row r="165" spans="40:40">
      <c r="AN165" s="59"/>
    </row>
    <row r="166" spans="40:40">
      <c r="AN166" s="59"/>
    </row>
    <row r="167" spans="40:40">
      <c r="AN167" s="59"/>
    </row>
    <row r="168" spans="40:40">
      <c r="AN168" s="59"/>
    </row>
    <row r="169" spans="40:40">
      <c r="AN169" s="59"/>
    </row>
    <row r="170" spans="40:40">
      <c r="AN170" s="59"/>
    </row>
    <row r="171" spans="40:40">
      <c r="AN171" s="59"/>
    </row>
    <row r="172" spans="40:40">
      <c r="AN172" s="59"/>
    </row>
    <row r="173" spans="40:40">
      <c r="AN173" s="59"/>
    </row>
    <row r="174" spans="40:40">
      <c r="AN174" s="59"/>
    </row>
    <row r="175" spans="40:40">
      <c r="AN175" s="59"/>
    </row>
    <row r="176" spans="40:40">
      <c r="AN176" s="59"/>
    </row>
    <row r="177" spans="40:40">
      <c r="AN177" s="59"/>
    </row>
    <row r="178" spans="40:40">
      <c r="AN178" s="59"/>
    </row>
    <row r="179" spans="40:40">
      <c r="AN179" s="59"/>
    </row>
    <row r="180" spans="40:40">
      <c r="AN180" s="59"/>
    </row>
    <row r="181" spans="40:40">
      <c r="AN181" s="59"/>
    </row>
    <row r="182" spans="40:40">
      <c r="AN182" s="59"/>
    </row>
    <row r="183" spans="40:40">
      <c r="AN183" s="59"/>
    </row>
    <row r="184" spans="40:40">
      <c r="AN184" s="59"/>
    </row>
    <row r="185" spans="40:40">
      <c r="AN185" s="59"/>
    </row>
    <row r="186" spans="40:40">
      <c r="AN186" s="59"/>
    </row>
    <row r="187" spans="40:40">
      <c r="AN187" s="59"/>
    </row>
    <row r="188" spans="40:40">
      <c r="AN188" s="59"/>
    </row>
    <row r="189" spans="40:40">
      <c r="AN189" s="59"/>
    </row>
    <row r="190" spans="40:40">
      <c r="AN190" s="59"/>
    </row>
    <row r="191" spans="40:40">
      <c r="AN191" s="59"/>
    </row>
    <row r="192" spans="40:40">
      <c r="AN192" s="59"/>
    </row>
    <row r="193" spans="40:40">
      <c r="AN193" s="59"/>
    </row>
    <row r="194" spans="40:40">
      <c r="AN194" s="59"/>
    </row>
    <row r="195" spans="40:40">
      <c r="AN195" s="59"/>
    </row>
    <row r="196" spans="40:40">
      <c r="AN196" s="59"/>
    </row>
    <row r="197" spans="40:40">
      <c r="AN197" s="59"/>
    </row>
    <row r="198" spans="40:40">
      <c r="AN198" s="59"/>
    </row>
    <row r="199" spans="40:40">
      <c r="AN199" s="59"/>
    </row>
    <row r="200" spans="40:40">
      <c r="AN200" s="59"/>
    </row>
    <row r="201" spans="40:40">
      <c r="AN201" s="59"/>
    </row>
    <row r="202" spans="40:40">
      <c r="AN202" s="59"/>
    </row>
    <row r="203" spans="40:40">
      <c r="AN203" s="59"/>
    </row>
    <row r="204" spans="40:40">
      <c r="AN204" s="59"/>
    </row>
    <row r="205" spans="40:40">
      <c r="AN205" s="59"/>
    </row>
    <row r="206" spans="40:40">
      <c r="AN206" s="59"/>
    </row>
    <row r="207" spans="40:40">
      <c r="AN207" s="59"/>
    </row>
    <row r="208" spans="40:40">
      <c r="AN208" s="59"/>
    </row>
    <row r="209" spans="40:40">
      <c r="AN209" s="59"/>
    </row>
    <row r="210" spans="40:40">
      <c r="AN210" s="59"/>
    </row>
    <row r="211" spans="40:40">
      <c r="AN211" s="59"/>
    </row>
    <row r="212" spans="40:40">
      <c r="AN212" s="59"/>
    </row>
    <row r="213" spans="40:40">
      <c r="AN213" s="59"/>
    </row>
    <row r="214" spans="40:40">
      <c r="AN214" s="59"/>
    </row>
    <row r="215" spans="40:40">
      <c r="AN215" s="59"/>
    </row>
    <row r="216" spans="40:40">
      <c r="AN216" s="59"/>
    </row>
    <row r="217" spans="40:40">
      <c r="AN217" s="59"/>
    </row>
    <row r="218" spans="40:40">
      <c r="AN218" s="59"/>
    </row>
    <row r="219" spans="40:40">
      <c r="AN219" s="59"/>
    </row>
    <row r="220" spans="40:40">
      <c r="AN220" s="59"/>
    </row>
    <row r="221" spans="40:40">
      <c r="AN221" s="59"/>
    </row>
    <row r="222" spans="40:40">
      <c r="AN222" s="59"/>
    </row>
    <row r="223" spans="40:40">
      <c r="AN223" s="59"/>
    </row>
    <row r="224" spans="40:40">
      <c r="AN224" s="59"/>
    </row>
    <row r="225" spans="40:40">
      <c r="AN225" s="59"/>
    </row>
    <row r="226" spans="40:40">
      <c r="AN226" s="59"/>
    </row>
    <row r="227" spans="40:40">
      <c r="AN227" s="59"/>
    </row>
    <row r="228" spans="40:40">
      <c r="AN228" s="59"/>
    </row>
    <row r="229" spans="40:40">
      <c r="AN229" s="59"/>
    </row>
    <row r="230" spans="40:40">
      <c r="AN230" s="59"/>
    </row>
    <row r="231" spans="40:40">
      <c r="AN231" s="59"/>
    </row>
    <row r="232" spans="40:40">
      <c r="AN232" s="59"/>
    </row>
    <row r="233" spans="40:40">
      <c r="AN233" s="59"/>
    </row>
    <row r="234" spans="40:40">
      <c r="AN234" s="59"/>
    </row>
    <row r="235" spans="40:40">
      <c r="AN235" s="59"/>
    </row>
    <row r="236" spans="40:40">
      <c r="AN236" s="59"/>
    </row>
    <row r="237" spans="40:40">
      <c r="AN237" s="59"/>
    </row>
    <row r="238" spans="40:40">
      <c r="AN238" s="59"/>
    </row>
    <row r="239" spans="40:40">
      <c r="AN239" s="59"/>
    </row>
    <row r="240" spans="40:40">
      <c r="AN240" s="59"/>
    </row>
    <row r="241" spans="40:40">
      <c r="AN241" s="59"/>
    </row>
    <row r="242" spans="40:40">
      <c r="AN242" s="59"/>
    </row>
    <row r="243" spans="40:40">
      <c r="AN243" s="59"/>
    </row>
    <row r="244" spans="40:40">
      <c r="AN244" s="59"/>
    </row>
    <row r="245" spans="40:40">
      <c r="AN245" s="59"/>
    </row>
    <row r="246" spans="40:40">
      <c r="AN246" s="59"/>
    </row>
    <row r="247" spans="40:40">
      <c r="AN247" s="59"/>
    </row>
    <row r="248" spans="40:40">
      <c r="AN248" s="59"/>
    </row>
    <row r="249" spans="40:40">
      <c r="AN249" s="59"/>
    </row>
    <row r="250" spans="40:40">
      <c r="AN250" s="59"/>
    </row>
    <row r="251" spans="40:40">
      <c r="AN251" s="59"/>
    </row>
    <row r="252" spans="40:40">
      <c r="AN252" s="59"/>
    </row>
    <row r="253" spans="40:40">
      <c r="AN253" s="59"/>
    </row>
    <row r="254" spans="40:40">
      <c r="AN254" s="59"/>
    </row>
    <row r="255" spans="40:40">
      <c r="AN255" s="59"/>
    </row>
    <row r="256" spans="40:40">
      <c r="AN256" s="59"/>
    </row>
    <row r="257" spans="40:40">
      <c r="AN257" s="59"/>
    </row>
    <row r="258" spans="40:40">
      <c r="AN258" s="59"/>
    </row>
    <row r="259" spans="40:40">
      <c r="AN259" s="59"/>
    </row>
    <row r="260" spans="40:40">
      <c r="AN260" s="59"/>
    </row>
    <row r="261" spans="40:40">
      <c r="AN261" s="59"/>
    </row>
    <row r="262" spans="40:40">
      <c r="AN262" s="59"/>
    </row>
    <row r="263" spans="40:40">
      <c r="AN263" s="59"/>
    </row>
    <row r="264" spans="40:40">
      <c r="AN264" s="59"/>
    </row>
    <row r="265" spans="40:40">
      <c r="AN265" s="59"/>
    </row>
    <row r="266" spans="40:40">
      <c r="AN266" s="59"/>
    </row>
    <row r="267" spans="40:40">
      <c r="AN267" s="59"/>
    </row>
    <row r="268" spans="40:40">
      <c r="AN268" s="59"/>
    </row>
    <row r="269" spans="40:40">
      <c r="AN269" s="59"/>
    </row>
    <row r="270" spans="40:40">
      <c r="AN270" s="59"/>
    </row>
    <row r="271" spans="40:40">
      <c r="AN271" s="59"/>
    </row>
    <row r="272" spans="40:40">
      <c r="AN272" s="59"/>
    </row>
    <row r="273" spans="40:40">
      <c r="AN273" s="59"/>
    </row>
    <row r="274" spans="40:40">
      <c r="AN274" s="59"/>
    </row>
    <row r="275" spans="40:40">
      <c r="AN275" s="59"/>
    </row>
    <row r="276" spans="40:40">
      <c r="AN276" s="59"/>
    </row>
    <row r="277" spans="40:40">
      <c r="AN277" s="59"/>
    </row>
    <row r="278" spans="40:40">
      <c r="AN278" s="59"/>
    </row>
    <row r="279" spans="40:40">
      <c r="AN279" s="59"/>
    </row>
    <row r="280" spans="40:40">
      <c r="AN280" s="59"/>
    </row>
    <row r="281" spans="40:40">
      <c r="AN281" s="59"/>
    </row>
    <row r="282" spans="40:40">
      <c r="AN282" s="59"/>
    </row>
    <row r="283" spans="40:40">
      <c r="AN283" s="59"/>
    </row>
    <row r="284" spans="40:40">
      <c r="AN284" s="59"/>
    </row>
    <row r="285" spans="40:40">
      <c r="AN285" s="59"/>
    </row>
    <row r="286" spans="40:40">
      <c r="AN286" s="59"/>
    </row>
    <row r="287" spans="40:40">
      <c r="AN287" s="59"/>
    </row>
    <row r="288" spans="40:40">
      <c r="AN288" s="59"/>
    </row>
    <row r="289" spans="40:40">
      <c r="AN289" s="59"/>
    </row>
    <row r="290" spans="40:40">
      <c r="AN290" s="59"/>
    </row>
    <row r="291" spans="40:40">
      <c r="AN291" s="59"/>
    </row>
    <row r="292" spans="40:40">
      <c r="AN292" s="59"/>
    </row>
    <row r="293" spans="40:40">
      <c r="AN293" s="59"/>
    </row>
    <row r="294" spans="40:40">
      <c r="AN294" s="59"/>
    </row>
    <row r="295" spans="40:40">
      <c r="AN295" s="59"/>
    </row>
    <row r="296" spans="40:40">
      <c r="AN296" s="59"/>
    </row>
    <row r="297" spans="40:40">
      <c r="AN297" s="59"/>
    </row>
    <row r="298" spans="40:40">
      <c r="AN298" s="59"/>
    </row>
    <row r="299" spans="40:40">
      <c r="AN299" s="59"/>
    </row>
    <row r="300" spans="40:40">
      <c r="AN300" s="59"/>
    </row>
    <row r="301" spans="40:40">
      <c r="AN301" s="59"/>
    </row>
    <row r="302" spans="40:40">
      <c r="AN302" s="59"/>
    </row>
    <row r="303" spans="40:40">
      <c r="AN303" s="59"/>
    </row>
    <row r="304" spans="40:40">
      <c r="AN304" s="59"/>
    </row>
    <row r="305" spans="40:40">
      <c r="AN305" s="59"/>
    </row>
    <row r="306" spans="40:40">
      <c r="AN306" s="59"/>
    </row>
    <row r="307" spans="40:40">
      <c r="AN307" s="59"/>
    </row>
    <row r="308" spans="40:40">
      <c r="AN308" s="59"/>
    </row>
    <row r="309" spans="40:40">
      <c r="AN309" s="59"/>
    </row>
    <row r="310" spans="40:40">
      <c r="AN310" s="59"/>
    </row>
    <row r="311" spans="40:40">
      <c r="AN311" s="59"/>
    </row>
    <row r="312" spans="40:40">
      <c r="AN312" s="59"/>
    </row>
    <row r="313" spans="40:40">
      <c r="AN313" s="59"/>
    </row>
    <row r="314" spans="40:40">
      <c r="AN314" s="59"/>
    </row>
    <row r="315" spans="40:40">
      <c r="AN315" s="59"/>
    </row>
    <row r="316" spans="40:40">
      <c r="AN316" s="59"/>
    </row>
    <row r="317" spans="40:40">
      <c r="AN317" s="59"/>
    </row>
    <row r="318" spans="40:40">
      <c r="AN318" s="59"/>
    </row>
    <row r="319" spans="40:40">
      <c r="AN319" s="59"/>
    </row>
    <row r="320" spans="40:40">
      <c r="AN320" s="59"/>
    </row>
    <row r="321" spans="40:40">
      <c r="AN321" s="59"/>
    </row>
    <row r="322" spans="40:40">
      <c r="AN322" s="59"/>
    </row>
    <row r="323" spans="40:40">
      <c r="AN323" s="59"/>
    </row>
    <row r="324" spans="40:40">
      <c r="AN324" s="59"/>
    </row>
    <row r="325" spans="40:40">
      <c r="AN325" s="59"/>
    </row>
    <row r="326" spans="40:40">
      <c r="AN326" s="59"/>
    </row>
    <row r="327" spans="40:40">
      <c r="AN327" s="59"/>
    </row>
    <row r="328" spans="40:40">
      <c r="AN328" s="59"/>
    </row>
    <row r="329" spans="40:40">
      <c r="AN329" s="59"/>
    </row>
    <row r="330" spans="40:40">
      <c r="AN330" s="59"/>
    </row>
    <row r="331" spans="40:40">
      <c r="AN331" s="59"/>
    </row>
    <row r="332" spans="40:40">
      <c r="AN332" s="59"/>
    </row>
    <row r="333" spans="40:40">
      <c r="AN333" s="59"/>
    </row>
    <row r="334" spans="40:40">
      <c r="AN334" s="59"/>
    </row>
    <row r="335" spans="40:40">
      <c r="AN335" s="59"/>
    </row>
    <row r="336" spans="40:40">
      <c r="AN336" s="59"/>
    </row>
    <row r="337" spans="40:40">
      <c r="AN337" s="59"/>
    </row>
    <row r="338" spans="40:40">
      <c r="AN338" s="59"/>
    </row>
    <row r="339" spans="40:40">
      <c r="AN339" s="59"/>
    </row>
    <row r="340" spans="40:40">
      <c r="AN340" s="59"/>
    </row>
    <row r="341" spans="40:40">
      <c r="AN341" s="59"/>
    </row>
    <row r="342" spans="40:40">
      <c r="AN342" s="59"/>
    </row>
    <row r="343" spans="40:40">
      <c r="AN343" s="59"/>
    </row>
    <row r="344" spans="40:40">
      <c r="AN344" s="59"/>
    </row>
    <row r="345" spans="40:40">
      <c r="AN345" s="59"/>
    </row>
    <row r="346" spans="40:40">
      <c r="AN346" s="59"/>
    </row>
    <row r="347" spans="40:40">
      <c r="AN347" s="59"/>
    </row>
    <row r="348" spans="40:40">
      <c r="AN348" s="59"/>
    </row>
    <row r="349" spans="40:40">
      <c r="AN349" s="59"/>
    </row>
    <row r="350" spans="40:40">
      <c r="AN350" s="59"/>
    </row>
    <row r="351" spans="40:40">
      <c r="AN351" s="59"/>
    </row>
    <row r="352" spans="40:40">
      <c r="AN352" s="59"/>
    </row>
    <row r="353" spans="40:40">
      <c r="AN353" s="59"/>
    </row>
    <row r="354" spans="40:40">
      <c r="AN354" s="59"/>
    </row>
    <row r="355" spans="40:40">
      <c r="AN355" s="59"/>
    </row>
    <row r="356" spans="40:40">
      <c r="AN356" s="59"/>
    </row>
    <row r="357" spans="40:40">
      <c r="AN357" s="59"/>
    </row>
    <row r="358" spans="40:40">
      <c r="AN358" s="59"/>
    </row>
    <row r="359" spans="40:40">
      <c r="AN359" s="59"/>
    </row>
    <row r="360" spans="40:40">
      <c r="AN360" s="59"/>
    </row>
    <row r="361" spans="40:40">
      <c r="AN361" s="59"/>
    </row>
    <row r="362" spans="40:40">
      <c r="AN362" s="59"/>
    </row>
    <row r="363" spans="40:40">
      <c r="AN363" s="59"/>
    </row>
    <row r="364" spans="40:40">
      <c r="AN364" s="59"/>
    </row>
    <row r="365" spans="40:40">
      <c r="AN365" s="59"/>
    </row>
    <row r="366" spans="40:40">
      <c r="AN366" s="59"/>
    </row>
    <row r="367" spans="40:40">
      <c r="AN367" s="59"/>
    </row>
    <row r="368" spans="40:40">
      <c r="AN368" s="59"/>
    </row>
    <row r="369" spans="40:40">
      <c r="AN369" s="59"/>
    </row>
    <row r="370" spans="40:40">
      <c r="AN370" s="59"/>
    </row>
    <row r="371" spans="40:40">
      <c r="AN371" s="59"/>
    </row>
    <row r="372" spans="40:40">
      <c r="AN372" s="59"/>
    </row>
    <row r="373" spans="40:40">
      <c r="AN373" s="59"/>
    </row>
    <row r="374" spans="40:40">
      <c r="AN374" s="59"/>
    </row>
    <row r="375" spans="40:40">
      <c r="AN375" s="59"/>
    </row>
    <row r="376" spans="40:40">
      <c r="AN376" s="59"/>
    </row>
    <row r="377" spans="40:40">
      <c r="AN377" s="59"/>
    </row>
    <row r="378" spans="40:40">
      <c r="AN378" s="59"/>
    </row>
    <row r="379" spans="40:40">
      <c r="AN379" s="59"/>
    </row>
    <row r="380" spans="40:40">
      <c r="AN380" s="59"/>
    </row>
    <row r="381" spans="40:40">
      <c r="AN381" s="59"/>
    </row>
    <row r="382" spans="40:40">
      <c r="AN382" s="59"/>
    </row>
    <row r="383" spans="40:40">
      <c r="AN383" s="59"/>
    </row>
    <row r="384" spans="40:40">
      <c r="AN384" s="59"/>
    </row>
    <row r="385" spans="40:40">
      <c r="AN385" s="59"/>
    </row>
    <row r="386" spans="40:40">
      <c r="AN386" s="59"/>
    </row>
    <row r="387" spans="40:40">
      <c r="AN387" s="59"/>
    </row>
    <row r="388" spans="40:40">
      <c r="AN388" s="59"/>
    </row>
    <row r="389" spans="40:40">
      <c r="AN389" s="59"/>
    </row>
    <row r="390" spans="40:40">
      <c r="AN390" s="59"/>
    </row>
    <row r="391" spans="40:40">
      <c r="AN391" s="59"/>
    </row>
    <row r="392" spans="40:40">
      <c r="AN392" s="59"/>
    </row>
    <row r="393" spans="40:40">
      <c r="AN393" s="59"/>
    </row>
    <row r="394" spans="40:40">
      <c r="AN394" s="59"/>
    </row>
    <row r="395" spans="40:40">
      <c r="AN395" s="59"/>
    </row>
    <row r="396" spans="40:40">
      <c r="AN396" s="59"/>
    </row>
    <row r="397" spans="40:40">
      <c r="AN397" s="59"/>
    </row>
    <row r="398" spans="40:40">
      <c r="AN398" s="59"/>
    </row>
    <row r="399" spans="40:40">
      <c r="AN399" s="59"/>
    </row>
    <row r="400" spans="40:40">
      <c r="AN400" s="59"/>
    </row>
    <row r="401" spans="40:40">
      <c r="AN401" s="59"/>
    </row>
    <row r="402" spans="40:40">
      <c r="AN402" s="59"/>
    </row>
    <row r="403" spans="40:40">
      <c r="AN403" s="59"/>
    </row>
    <row r="404" spans="40:40">
      <c r="AN404" s="59"/>
    </row>
    <row r="405" spans="40:40">
      <c r="AN405" s="59"/>
    </row>
    <row r="406" spans="40:40">
      <c r="AN406" s="59"/>
    </row>
    <row r="407" spans="40:40">
      <c r="AN407" s="59"/>
    </row>
    <row r="408" spans="40:40">
      <c r="AN408" s="59"/>
    </row>
    <row r="409" spans="40:40">
      <c r="AN409" s="59"/>
    </row>
    <row r="410" spans="40:40">
      <c r="AN410" s="59"/>
    </row>
    <row r="411" spans="40:40">
      <c r="AN411" s="59"/>
    </row>
    <row r="412" spans="40:40">
      <c r="AN412" s="59"/>
    </row>
    <row r="413" spans="40:40">
      <c r="AN413" s="59"/>
    </row>
    <row r="414" spans="40:40">
      <c r="AN414" s="59"/>
    </row>
    <row r="415" spans="40:40">
      <c r="AN415" s="59"/>
    </row>
    <row r="416" spans="40:40">
      <c r="AN416" s="59"/>
    </row>
    <row r="417" spans="40:40">
      <c r="AN417" s="59"/>
    </row>
    <row r="418" spans="40:40">
      <c r="AN418" s="59"/>
    </row>
    <row r="419" spans="40:40">
      <c r="AN419" s="59"/>
    </row>
    <row r="420" spans="40:40">
      <c r="AN420" s="59"/>
    </row>
    <row r="421" spans="40:40">
      <c r="AN421" s="59"/>
    </row>
    <row r="422" spans="40:40">
      <c r="AN422" s="59"/>
    </row>
    <row r="423" spans="40:40">
      <c r="AN423" s="59"/>
    </row>
    <row r="424" spans="40:40">
      <c r="AN424" s="59"/>
    </row>
    <row r="425" spans="40:40">
      <c r="AN425" s="59"/>
    </row>
    <row r="426" spans="40:40">
      <c r="AN426" s="59"/>
    </row>
    <row r="427" spans="40:40">
      <c r="AN427" s="59"/>
    </row>
    <row r="428" spans="40:40">
      <c r="AN428" s="59"/>
    </row>
    <row r="429" spans="40:40">
      <c r="AN429" s="59"/>
    </row>
    <row r="430" spans="40:40">
      <c r="AN430" s="59"/>
    </row>
    <row r="431" spans="40:40">
      <c r="AN431" s="59"/>
    </row>
    <row r="432" spans="40:40">
      <c r="AN432" s="59"/>
    </row>
    <row r="433" spans="40:40">
      <c r="AN433" s="59"/>
    </row>
    <row r="434" spans="40:40">
      <c r="AN434" s="59"/>
    </row>
    <row r="435" spans="40:40">
      <c r="AN435" s="59"/>
    </row>
    <row r="436" spans="40:40">
      <c r="AN436" s="59"/>
    </row>
    <row r="437" spans="40:40">
      <c r="AN437" s="59"/>
    </row>
    <row r="438" spans="40:40">
      <c r="AN438" s="59"/>
    </row>
    <row r="439" spans="40:40">
      <c r="AN439" s="59"/>
    </row>
    <row r="440" spans="40:40">
      <c r="AN440" s="59"/>
    </row>
    <row r="441" spans="40:40">
      <c r="AN441" s="59"/>
    </row>
    <row r="442" spans="40:40">
      <c r="AN442" s="59"/>
    </row>
    <row r="443" spans="40:40">
      <c r="AN443" s="59"/>
    </row>
    <row r="444" spans="40:40">
      <c r="AN444" s="59"/>
    </row>
    <row r="445" spans="40:40">
      <c r="AN445" s="59"/>
    </row>
    <row r="446" spans="40:40">
      <c r="AN446" s="59"/>
    </row>
    <row r="447" spans="40:40">
      <c r="AN447" s="59"/>
    </row>
    <row r="448" spans="40:40">
      <c r="AN448" s="59"/>
    </row>
    <row r="449" spans="40:40">
      <c r="AN449" s="59"/>
    </row>
    <row r="450" spans="40:40">
      <c r="AN450" s="59"/>
    </row>
    <row r="451" spans="40:40">
      <c r="AN451" s="59"/>
    </row>
    <row r="452" spans="40:40">
      <c r="AN452" s="59"/>
    </row>
    <row r="453" spans="40:40">
      <c r="AN453" s="59"/>
    </row>
    <row r="454" spans="40:40">
      <c r="AN454" s="59"/>
    </row>
    <row r="455" spans="40:40">
      <c r="AN455" s="59"/>
    </row>
    <row r="456" spans="40:40">
      <c r="AN456" s="59"/>
    </row>
    <row r="457" spans="40:40">
      <c r="AN457" s="59"/>
    </row>
    <row r="458" spans="40:40">
      <c r="AN458" s="59"/>
    </row>
    <row r="459" spans="40:40">
      <c r="AN459" s="59"/>
    </row>
    <row r="460" spans="40:40">
      <c r="AN460" s="59"/>
    </row>
    <row r="461" spans="40:40">
      <c r="AN461" s="59"/>
    </row>
    <row r="462" spans="40:40">
      <c r="AN462" s="59"/>
    </row>
    <row r="463" spans="40:40">
      <c r="AN463" s="59"/>
    </row>
    <row r="464" spans="40:40">
      <c r="AN464" s="59"/>
    </row>
    <row r="465" spans="40:40">
      <c r="AN465" s="59"/>
    </row>
    <row r="466" spans="40:40">
      <c r="AN466" s="59"/>
    </row>
    <row r="467" spans="40:40">
      <c r="AN467" s="59"/>
    </row>
    <row r="468" spans="40:40">
      <c r="AN468" s="59"/>
    </row>
    <row r="469" spans="40:40">
      <c r="AN469" s="59"/>
    </row>
    <row r="470" spans="40:40">
      <c r="AN470" s="59"/>
    </row>
    <row r="471" spans="40:40">
      <c r="AN471" s="59"/>
    </row>
    <row r="472" spans="40:40">
      <c r="AN472" s="59"/>
    </row>
    <row r="473" spans="40:40">
      <c r="AN473" s="59"/>
    </row>
    <row r="474" spans="40:40">
      <c r="AN474" s="59"/>
    </row>
    <row r="475" spans="40:40">
      <c r="AN475" s="59"/>
    </row>
    <row r="476" spans="40:40">
      <c r="AN476" s="59"/>
    </row>
    <row r="477" spans="40:40">
      <c r="AN477" s="59"/>
    </row>
    <row r="478" spans="40:40">
      <c r="AN478" s="59"/>
    </row>
    <row r="479" spans="40:40">
      <c r="AN479" s="59"/>
    </row>
    <row r="480" spans="40:40">
      <c r="AN480" s="59"/>
    </row>
    <row r="481" spans="40:40">
      <c r="AN481" s="59"/>
    </row>
    <row r="482" spans="40:40">
      <c r="AN482" s="59"/>
    </row>
    <row r="483" spans="40:40">
      <c r="AN483" s="59"/>
    </row>
    <row r="484" spans="40:40">
      <c r="AN484" s="59"/>
    </row>
    <row r="485" spans="40:40">
      <c r="AN485" s="59"/>
    </row>
    <row r="486" spans="40:40">
      <c r="AN486" s="59"/>
    </row>
    <row r="487" spans="40:40">
      <c r="AN487" s="59"/>
    </row>
    <row r="488" spans="40:40">
      <c r="AN488" s="59"/>
    </row>
    <row r="489" spans="40:40">
      <c r="AN489" s="59"/>
    </row>
    <row r="490" spans="40:40">
      <c r="AN490" s="59"/>
    </row>
    <row r="491" spans="40:40">
      <c r="AN491" s="59"/>
    </row>
    <row r="492" spans="40:40">
      <c r="AN492" s="59"/>
    </row>
    <row r="493" spans="40:40">
      <c r="AN493" s="59"/>
    </row>
    <row r="494" spans="40:40">
      <c r="AN494" s="59"/>
    </row>
    <row r="495" spans="40:40">
      <c r="AN495" s="59"/>
    </row>
    <row r="496" spans="40:40">
      <c r="AN496" s="59"/>
    </row>
    <row r="497" spans="40:40">
      <c r="AN497" s="59"/>
    </row>
    <row r="498" spans="40:40">
      <c r="AN498" s="59"/>
    </row>
    <row r="499" spans="40:40">
      <c r="AN499" s="59"/>
    </row>
    <row r="500" spans="40:40">
      <c r="AN500" s="59"/>
    </row>
    <row r="501" spans="40:40">
      <c r="AN501" s="59"/>
    </row>
    <row r="502" spans="40:40">
      <c r="AN502" s="59"/>
    </row>
    <row r="503" spans="40:40">
      <c r="AN503" s="59"/>
    </row>
    <row r="504" spans="40:40">
      <c r="AN504" s="59"/>
    </row>
    <row r="505" spans="40:40">
      <c r="AN505" s="59"/>
    </row>
    <row r="506" spans="40:40">
      <c r="AN506" s="59"/>
    </row>
    <row r="507" spans="40:40">
      <c r="AN507" s="59"/>
    </row>
    <row r="508" spans="40:40">
      <c r="AN508" s="59"/>
    </row>
    <row r="509" spans="40:40">
      <c r="AN509" s="59"/>
    </row>
    <row r="510" spans="40:40">
      <c r="AN510" s="59"/>
    </row>
    <row r="511" spans="40:40">
      <c r="AN511" s="59"/>
    </row>
    <row r="512" spans="40:40">
      <c r="AN512" s="59"/>
    </row>
    <row r="513" spans="40:40">
      <c r="AN513" s="59"/>
    </row>
    <row r="514" spans="40:40">
      <c r="AN514" s="59"/>
    </row>
    <row r="515" spans="40:40">
      <c r="AN515" s="59"/>
    </row>
    <row r="516" spans="40:40">
      <c r="AN516" s="59"/>
    </row>
    <row r="517" spans="40:40">
      <c r="AN517" s="59"/>
    </row>
    <row r="518" spans="40:40">
      <c r="AN518" s="59"/>
    </row>
    <row r="519" spans="40:40">
      <c r="AN519" s="59"/>
    </row>
    <row r="520" spans="40:40">
      <c r="AN520" s="59"/>
    </row>
    <row r="521" spans="40:40">
      <c r="AN521" s="59"/>
    </row>
    <row r="522" spans="40:40">
      <c r="AN522" s="59"/>
    </row>
    <row r="523" spans="40:40">
      <c r="AN523" s="59"/>
    </row>
    <row r="524" spans="40:40">
      <c r="AN524" s="59"/>
    </row>
    <row r="525" spans="40:40">
      <c r="AN525" s="59"/>
    </row>
    <row r="526" spans="40:40">
      <c r="AN526" s="59"/>
    </row>
    <row r="527" spans="40:40">
      <c r="AN527" s="59"/>
    </row>
    <row r="528" spans="40:40">
      <c r="AN528" s="59"/>
    </row>
    <row r="529" spans="40:40">
      <c r="AN529" s="59"/>
    </row>
    <row r="530" spans="40:40">
      <c r="AN530" s="59"/>
    </row>
    <row r="531" spans="40:40">
      <c r="AN531" s="59"/>
    </row>
    <row r="532" spans="40:40">
      <c r="AN532" s="59"/>
    </row>
    <row r="533" spans="40:40">
      <c r="AN533" s="59"/>
    </row>
    <row r="534" spans="40:40">
      <c r="AN534" s="59"/>
    </row>
    <row r="535" spans="40:40">
      <c r="AN535" s="59"/>
    </row>
    <row r="536" spans="40:40">
      <c r="AN536" s="59"/>
    </row>
    <row r="537" spans="40:40">
      <c r="AN537" s="59"/>
    </row>
    <row r="538" spans="40:40">
      <c r="AN538" s="59"/>
    </row>
    <row r="539" spans="40:40">
      <c r="AN539" s="59"/>
    </row>
    <row r="540" spans="40:40">
      <c r="AN540" s="59"/>
    </row>
    <row r="541" spans="40:40">
      <c r="AN541" s="59"/>
    </row>
    <row r="542" spans="40:40">
      <c r="AN542" s="59"/>
    </row>
    <row r="543" spans="40:40">
      <c r="AN543" s="59"/>
    </row>
    <row r="544" spans="40:40">
      <c r="AN544" s="59"/>
    </row>
    <row r="545" spans="40:40">
      <c r="AN545" s="59"/>
    </row>
    <row r="546" spans="40:40">
      <c r="AN546" s="59"/>
    </row>
    <row r="547" spans="40:40">
      <c r="AN547" s="59"/>
    </row>
    <row r="548" spans="40:40">
      <c r="AN548" s="59"/>
    </row>
    <row r="549" spans="40:40">
      <c r="AN549" s="59"/>
    </row>
    <row r="550" spans="40:40">
      <c r="AN550" s="59"/>
    </row>
    <row r="551" spans="40:40">
      <c r="AN551" s="59"/>
    </row>
    <row r="552" spans="40:40">
      <c r="AN552" s="59"/>
    </row>
    <row r="553" spans="40:40">
      <c r="AN553" s="59"/>
    </row>
    <row r="554" spans="40:40">
      <c r="AN554" s="59"/>
    </row>
    <row r="555" spans="40:40">
      <c r="AN555" s="59"/>
    </row>
    <row r="556" spans="40:40">
      <c r="AN556" s="59"/>
    </row>
    <row r="557" spans="40:40">
      <c r="AN557" s="59"/>
    </row>
    <row r="558" spans="40:40">
      <c r="AN558" s="59"/>
    </row>
    <row r="559" spans="40:40">
      <c r="AN559" s="59"/>
    </row>
    <row r="560" spans="40:40">
      <c r="AN560" s="59"/>
    </row>
    <row r="561" spans="40:40">
      <c r="AN561" s="59"/>
    </row>
    <row r="562" spans="40:40">
      <c r="AN562" s="59"/>
    </row>
    <row r="563" spans="40:40">
      <c r="AN563" s="59"/>
    </row>
    <row r="564" spans="40:40">
      <c r="AN564" s="59"/>
    </row>
    <row r="565" spans="40:40">
      <c r="AN565" s="59"/>
    </row>
    <row r="566" spans="40:40">
      <c r="AN566" s="59"/>
    </row>
    <row r="567" spans="40:40">
      <c r="AN567" s="59"/>
    </row>
    <row r="568" spans="40:40">
      <c r="AN568" s="59"/>
    </row>
    <row r="569" spans="40:40">
      <c r="AN569" s="59"/>
    </row>
    <row r="570" spans="40:40">
      <c r="AN570" s="59"/>
    </row>
    <row r="571" spans="40:40">
      <c r="AN571" s="59"/>
    </row>
    <row r="572" spans="40:40">
      <c r="AN572" s="59"/>
    </row>
    <row r="573" spans="40:40">
      <c r="AN573" s="59"/>
    </row>
    <row r="574" spans="40:40">
      <c r="AN574" s="59"/>
    </row>
    <row r="575" spans="40:40">
      <c r="AN575" s="59"/>
    </row>
    <row r="576" spans="40:40">
      <c r="AN576" s="59"/>
    </row>
    <row r="577" spans="40:40">
      <c r="AN577" s="59"/>
    </row>
    <row r="578" spans="40:40">
      <c r="AN578" s="59"/>
    </row>
    <row r="579" spans="40:40">
      <c r="AN579" s="59"/>
    </row>
    <row r="580" spans="40:40">
      <c r="AN580" s="59"/>
    </row>
    <row r="581" spans="40:40">
      <c r="AN581" s="59"/>
    </row>
    <row r="582" spans="40:40">
      <c r="AN582" s="59"/>
    </row>
    <row r="583" spans="40:40">
      <c r="AN583" s="59"/>
    </row>
    <row r="584" spans="40:40">
      <c r="AN584" s="59"/>
    </row>
    <row r="585" spans="40:40">
      <c r="AN585" s="59"/>
    </row>
    <row r="586" spans="40:40">
      <c r="AN586" s="59"/>
    </row>
    <row r="587" spans="40:40">
      <c r="AN587" s="59"/>
    </row>
    <row r="588" spans="40:40">
      <c r="AN588" s="59"/>
    </row>
    <row r="589" spans="40:40">
      <c r="AN589" s="59"/>
    </row>
    <row r="590" spans="40:40">
      <c r="AN590" s="59"/>
    </row>
    <row r="591" spans="40:40">
      <c r="AN591" s="59"/>
    </row>
    <row r="592" spans="40:40">
      <c r="AN592" s="59"/>
    </row>
    <row r="593" spans="40:40">
      <c r="AN593" s="59"/>
    </row>
    <row r="594" spans="40:40">
      <c r="AN594" s="59"/>
    </row>
    <row r="595" spans="40:40">
      <c r="AN595" s="59"/>
    </row>
    <row r="596" spans="40:40">
      <c r="AN596" s="59"/>
    </row>
    <row r="597" spans="40:40">
      <c r="AN597" s="59"/>
    </row>
    <row r="598" spans="40:40">
      <c r="AN598" s="59"/>
    </row>
    <row r="599" spans="40:40">
      <c r="AN599" s="59"/>
    </row>
    <row r="600" spans="40:40">
      <c r="AN600" s="59"/>
    </row>
    <row r="601" spans="40:40">
      <c r="AN601" s="59"/>
    </row>
    <row r="602" spans="40:40">
      <c r="AN602" s="59"/>
    </row>
    <row r="603" spans="40:40">
      <c r="AN603" s="59"/>
    </row>
    <row r="604" spans="40:40">
      <c r="AN604" s="59"/>
    </row>
    <row r="605" spans="40:40">
      <c r="AN605" s="59"/>
    </row>
    <row r="606" spans="40:40">
      <c r="AN606" s="59"/>
    </row>
    <row r="607" spans="40:40">
      <c r="AN607" s="59"/>
    </row>
    <row r="608" spans="40:40">
      <c r="AN608" s="59"/>
    </row>
    <row r="609" spans="40:40">
      <c r="AN609" s="59"/>
    </row>
    <row r="610" spans="40:40">
      <c r="AN610" s="59"/>
    </row>
    <row r="611" spans="40:40">
      <c r="AN611" s="59"/>
    </row>
    <row r="612" spans="40:40">
      <c r="AN612" s="59"/>
    </row>
    <row r="613" spans="40:40">
      <c r="AN613" s="59"/>
    </row>
    <row r="614" spans="40:40">
      <c r="AN614" s="59"/>
    </row>
    <row r="615" spans="40:40">
      <c r="AN615" s="59"/>
    </row>
    <row r="616" spans="40:40">
      <c r="AN616" s="59"/>
    </row>
    <row r="617" spans="40:40">
      <c r="AN617" s="59"/>
    </row>
    <row r="618" spans="40:40">
      <c r="AN618" s="59"/>
    </row>
    <row r="619" spans="40:40">
      <c r="AN619" s="59"/>
    </row>
    <row r="620" spans="40:40">
      <c r="AN620" s="59"/>
    </row>
    <row r="621" spans="40:40">
      <c r="AN621" s="59"/>
    </row>
    <row r="622" spans="40:40">
      <c r="AN622" s="59"/>
    </row>
    <row r="623" spans="40:40">
      <c r="AN623" s="59"/>
    </row>
    <row r="624" spans="40:40">
      <c r="AN624" s="59"/>
    </row>
    <row r="625" spans="40:40">
      <c r="AN625" s="59"/>
    </row>
    <row r="626" spans="40:40">
      <c r="AN626" s="59"/>
    </row>
    <row r="627" spans="40:40">
      <c r="AN627" s="59"/>
    </row>
    <row r="628" spans="40:40">
      <c r="AN628" s="59"/>
    </row>
    <row r="629" spans="40:40">
      <c r="AN629" s="59"/>
    </row>
    <row r="630" spans="40:40">
      <c r="AN630" s="59"/>
    </row>
    <row r="631" spans="40:40">
      <c r="AN631" s="59"/>
    </row>
    <row r="632" spans="40:40">
      <c r="AN632" s="59"/>
    </row>
    <row r="633" spans="40:40">
      <c r="AN633" s="59"/>
    </row>
    <row r="634" spans="40:40">
      <c r="AN634" s="59"/>
    </row>
    <row r="635" spans="40:40">
      <c r="AN635" s="59"/>
    </row>
    <row r="636" spans="40:40">
      <c r="AN636" s="59"/>
    </row>
    <row r="637" spans="40:40">
      <c r="AN637" s="59"/>
    </row>
    <row r="638" spans="40:40">
      <c r="AN638" s="59"/>
    </row>
    <row r="639" spans="40:40">
      <c r="AN639" s="59"/>
    </row>
    <row r="640" spans="40:40">
      <c r="AN640" s="59"/>
    </row>
    <row r="641" spans="40:40">
      <c r="AN641" s="59"/>
    </row>
    <row r="642" spans="40:40">
      <c r="AN642" s="59"/>
    </row>
    <row r="643" spans="40:40">
      <c r="AN643" s="59"/>
    </row>
    <row r="644" spans="40:40">
      <c r="AN644" s="59"/>
    </row>
    <row r="645" spans="40:40">
      <c r="AN645" s="59"/>
    </row>
    <row r="646" spans="40:40">
      <c r="AN646" s="59"/>
    </row>
    <row r="647" spans="40:40">
      <c r="AN647" s="59"/>
    </row>
    <row r="648" spans="40:40">
      <c r="AN648" s="59"/>
    </row>
    <row r="649" spans="40:40">
      <c r="AN649" s="59"/>
    </row>
    <row r="650" spans="40:40">
      <c r="AN650" s="59"/>
    </row>
    <row r="651" spans="40:40">
      <c r="AN651" s="59"/>
    </row>
    <row r="652" spans="40:40">
      <c r="AN652" s="59"/>
    </row>
    <row r="653" spans="40:40">
      <c r="AN653" s="59"/>
    </row>
    <row r="654" spans="40:40">
      <c r="AN654" s="59"/>
    </row>
    <row r="655" spans="40:40">
      <c r="AN655" s="59"/>
    </row>
    <row r="656" spans="40:40">
      <c r="AN656" s="59"/>
    </row>
    <row r="657" spans="40:40">
      <c r="AN657" s="59"/>
    </row>
    <row r="658" spans="40:40">
      <c r="AN658" s="59"/>
    </row>
    <row r="659" spans="40:40">
      <c r="AN659" s="59"/>
    </row>
    <row r="660" spans="40:40">
      <c r="AN660" s="59"/>
    </row>
    <row r="661" spans="40:40">
      <c r="AN661" s="59"/>
    </row>
    <row r="662" spans="40:40">
      <c r="AN662" s="59"/>
    </row>
    <row r="663" spans="40:40">
      <c r="AN663" s="59"/>
    </row>
    <row r="664" spans="40:40">
      <c r="AN664" s="59"/>
    </row>
    <row r="665" spans="40:40">
      <c r="AN665" s="59"/>
    </row>
    <row r="666" spans="40:40">
      <c r="AN666" s="59"/>
    </row>
    <row r="667" spans="40:40">
      <c r="AN667" s="59"/>
    </row>
    <row r="668" spans="40:40">
      <c r="AN668" s="59"/>
    </row>
    <row r="669" spans="40:40">
      <c r="AN669" s="59"/>
    </row>
    <row r="670" spans="40:40">
      <c r="AN670" s="59"/>
    </row>
    <row r="671" spans="40:40">
      <c r="AN671" s="59"/>
    </row>
    <row r="672" spans="40:40">
      <c r="AN672" s="59"/>
    </row>
    <row r="673" spans="40:40">
      <c r="AN673" s="59"/>
    </row>
    <row r="674" spans="40:40">
      <c r="AN674" s="59"/>
    </row>
    <row r="675" spans="40:40">
      <c r="AN675" s="59"/>
    </row>
    <row r="676" spans="40:40">
      <c r="AN676" s="59"/>
    </row>
    <row r="677" spans="40:40">
      <c r="AN677" s="59"/>
    </row>
    <row r="678" spans="40:40">
      <c r="AN678" s="59"/>
    </row>
    <row r="679" spans="40:40">
      <c r="AN679" s="59"/>
    </row>
    <row r="680" spans="40:40">
      <c r="AN680" s="59"/>
    </row>
    <row r="681" spans="40:40">
      <c r="AN681" s="59"/>
    </row>
    <row r="682" spans="40:40">
      <c r="AN682" s="59"/>
    </row>
    <row r="683" spans="40:40">
      <c r="AN683" s="59"/>
    </row>
    <row r="684" spans="40:40">
      <c r="AN684" s="59"/>
    </row>
    <row r="685" spans="40:40">
      <c r="AN685" s="59"/>
    </row>
    <row r="686" spans="40:40">
      <c r="AN686" s="59"/>
    </row>
    <row r="687" spans="40:40">
      <c r="AN687" s="59"/>
    </row>
    <row r="688" spans="40:40">
      <c r="AN688" s="59"/>
    </row>
    <row r="689" spans="40:40">
      <c r="AN689" s="59"/>
    </row>
    <row r="690" spans="40:40">
      <c r="AN690" s="59"/>
    </row>
    <row r="691" spans="40:40">
      <c r="AN691" s="59"/>
    </row>
    <row r="692" spans="40:40">
      <c r="AN692" s="59"/>
    </row>
    <row r="693" spans="40:40">
      <c r="AN693" s="59"/>
    </row>
    <row r="694" spans="40:40">
      <c r="AN694" s="59"/>
    </row>
    <row r="695" spans="40:40">
      <c r="AN695" s="59"/>
    </row>
    <row r="696" spans="40:40">
      <c r="AN696" s="59"/>
    </row>
    <row r="697" spans="40:40">
      <c r="AN697" s="59"/>
    </row>
    <row r="698" spans="40:40">
      <c r="AN698" s="59"/>
    </row>
    <row r="699" spans="40:40">
      <c r="AN699" s="59"/>
    </row>
    <row r="700" spans="40:40">
      <c r="AN700" s="59"/>
    </row>
    <row r="701" spans="40:40">
      <c r="AN701" s="59"/>
    </row>
    <row r="702" spans="40:40">
      <c r="AN702" s="59"/>
    </row>
    <row r="703" spans="40:40">
      <c r="AN703" s="59"/>
    </row>
    <row r="704" spans="40:40">
      <c r="AN704" s="59"/>
    </row>
    <row r="705" spans="40:40">
      <c r="AN705" s="59"/>
    </row>
    <row r="706" spans="40:40">
      <c r="AN706" s="59"/>
    </row>
    <row r="707" spans="40:40">
      <c r="AN707" s="59"/>
    </row>
    <row r="708" spans="40:40">
      <c r="AN708" s="59"/>
    </row>
    <row r="709" spans="40:40">
      <c r="AN709" s="59"/>
    </row>
    <row r="710" spans="40:40">
      <c r="AN710" s="59"/>
    </row>
    <row r="711" spans="40:40">
      <c r="AN711" s="59"/>
    </row>
    <row r="712" spans="40:40">
      <c r="AN712" s="59"/>
    </row>
    <row r="713" spans="40:40">
      <c r="AN713" s="59"/>
    </row>
    <row r="714" spans="40:40">
      <c r="AN714" s="59"/>
    </row>
    <row r="715" spans="40:40">
      <c r="AN715" s="59"/>
    </row>
    <row r="716" spans="40:40">
      <c r="AN716" s="59"/>
    </row>
    <row r="717" spans="40:40">
      <c r="AN717" s="59"/>
    </row>
    <row r="718" spans="40:40">
      <c r="AN718" s="59"/>
    </row>
    <row r="719" spans="40:40">
      <c r="AN719" s="59"/>
    </row>
    <row r="720" spans="40:40">
      <c r="AN720" s="59"/>
    </row>
    <row r="721" spans="40:40">
      <c r="AN721" s="59"/>
    </row>
    <row r="722" spans="40:40">
      <c r="AN722" s="59"/>
    </row>
    <row r="723" spans="40:40">
      <c r="AN723" s="59"/>
    </row>
    <row r="724" spans="40:40">
      <c r="AN724" s="59"/>
    </row>
    <row r="725" spans="40:40">
      <c r="AN725" s="59"/>
    </row>
    <row r="726" spans="40:40">
      <c r="AN726" s="59"/>
    </row>
    <row r="727" spans="40:40">
      <c r="AN727" s="59"/>
    </row>
    <row r="728" spans="40:40">
      <c r="AN728" s="59"/>
    </row>
    <row r="729" spans="40:40">
      <c r="AN729" s="59"/>
    </row>
    <row r="730" spans="40:40">
      <c r="AN730" s="59"/>
    </row>
    <row r="731" spans="40:40">
      <c r="AN731" s="59"/>
    </row>
    <row r="732" spans="40:40">
      <c r="AN732" s="59"/>
    </row>
    <row r="733" spans="40:40">
      <c r="AN733" s="59"/>
    </row>
    <row r="734" spans="40:40">
      <c r="AN734" s="59"/>
    </row>
    <row r="735" spans="40:40">
      <c r="AN735" s="59"/>
    </row>
    <row r="736" spans="40:40">
      <c r="AN736" s="59"/>
    </row>
    <row r="737" spans="40:40">
      <c r="AN737" s="59"/>
    </row>
    <row r="738" spans="40:40">
      <c r="AN738" s="59"/>
    </row>
    <row r="739" spans="40:40">
      <c r="AN739" s="59"/>
    </row>
    <row r="740" spans="40:40">
      <c r="AN740" s="59"/>
    </row>
    <row r="741" spans="40:40">
      <c r="AN741" s="59"/>
    </row>
    <row r="742" spans="40:40">
      <c r="AN742" s="59"/>
    </row>
    <row r="743" spans="40:40">
      <c r="AN743" s="59"/>
    </row>
    <row r="744" spans="40:40">
      <c r="AN744" s="59"/>
    </row>
    <row r="745" spans="40:40">
      <c r="AN745" s="59"/>
    </row>
    <row r="746" spans="40:40">
      <c r="AN746" s="59"/>
    </row>
    <row r="747" spans="40:40">
      <c r="AN747" s="59"/>
    </row>
    <row r="748" spans="40:40">
      <c r="AN748" s="59"/>
    </row>
    <row r="749" spans="40:40">
      <c r="AN749" s="59"/>
    </row>
    <row r="750" spans="40:40">
      <c r="AN750" s="59"/>
    </row>
    <row r="751" spans="40:40">
      <c r="AN751" s="59"/>
    </row>
    <row r="752" spans="40:40">
      <c r="AN752" s="59"/>
    </row>
    <row r="753" spans="40:40">
      <c r="AN753" s="59"/>
    </row>
    <row r="754" spans="40:40">
      <c r="AN754" s="59"/>
    </row>
    <row r="755" spans="40:40">
      <c r="AN755" s="59"/>
    </row>
    <row r="756" spans="40:40">
      <c r="AN756" s="59"/>
    </row>
    <row r="757" spans="40:40">
      <c r="AN757" s="59"/>
    </row>
    <row r="758" spans="40:40">
      <c r="AN758" s="59"/>
    </row>
    <row r="759" spans="40:40">
      <c r="AN759" s="59"/>
    </row>
    <row r="760" spans="40:40">
      <c r="AN760" s="59"/>
    </row>
    <row r="761" spans="40:40">
      <c r="AN761" s="59"/>
    </row>
    <row r="762" spans="40:40">
      <c r="AN762" s="59"/>
    </row>
    <row r="763" spans="40:40">
      <c r="AN763" s="59"/>
    </row>
    <row r="764" spans="40:40">
      <c r="AN764" s="59"/>
    </row>
    <row r="765" spans="40:40">
      <c r="AN765" s="59"/>
    </row>
    <row r="766" spans="40:40">
      <c r="AN766" s="59"/>
    </row>
    <row r="767" spans="40:40">
      <c r="AN767" s="59"/>
    </row>
    <row r="768" spans="40:40">
      <c r="AN768" s="59"/>
    </row>
    <row r="769" spans="40:40">
      <c r="AN769" s="59"/>
    </row>
    <row r="770" spans="40:40">
      <c r="AN770" s="59"/>
    </row>
    <row r="771" spans="40:40">
      <c r="AN771" s="59"/>
    </row>
    <row r="772" spans="40:40">
      <c r="AN772" s="59"/>
    </row>
    <row r="773" spans="40:40">
      <c r="AN773" s="59"/>
    </row>
    <row r="774" spans="40:40">
      <c r="AN774" s="59"/>
    </row>
    <row r="775" spans="40:40">
      <c r="AN775" s="59"/>
    </row>
    <row r="776" spans="40:40">
      <c r="AN776" s="59"/>
    </row>
    <row r="777" spans="40:40">
      <c r="AN777" s="59"/>
    </row>
    <row r="778" spans="40:40">
      <c r="AN778" s="59"/>
    </row>
    <row r="779" spans="40:40">
      <c r="AN779" s="59"/>
    </row>
    <row r="780" spans="40:40">
      <c r="AN780" s="59"/>
    </row>
    <row r="781" spans="40:40">
      <c r="AN781" s="59"/>
    </row>
    <row r="782" spans="40:40">
      <c r="AN782" s="59"/>
    </row>
    <row r="783" spans="40:40">
      <c r="AN783" s="59"/>
    </row>
    <row r="784" spans="40:40">
      <c r="AN784" s="59"/>
    </row>
    <row r="785" spans="40:40">
      <c r="AN785" s="59"/>
    </row>
    <row r="786" spans="40:40">
      <c r="AN786" s="59"/>
    </row>
    <row r="787" spans="40:40">
      <c r="AN787" s="59"/>
    </row>
    <row r="788" spans="40:40">
      <c r="AN788" s="59"/>
    </row>
    <row r="789" spans="40:40">
      <c r="AN789" s="59"/>
    </row>
    <row r="790" spans="40:40">
      <c r="AN790" s="59"/>
    </row>
    <row r="791" spans="40:40">
      <c r="AN791" s="59"/>
    </row>
    <row r="792" spans="40:40">
      <c r="AN792" s="59"/>
    </row>
    <row r="793" spans="40:40">
      <c r="AN793" s="59"/>
    </row>
    <row r="794" spans="40:40">
      <c r="AN794" s="59"/>
    </row>
    <row r="795" spans="40:40">
      <c r="AN795" s="59"/>
    </row>
    <row r="796" spans="40:40">
      <c r="AN796" s="59"/>
    </row>
    <row r="797" spans="40:40">
      <c r="AN797" s="59"/>
    </row>
    <row r="798" spans="40:40">
      <c r="AN798" s="59"/>
    </row>
    <row r="799" spans="40:40">
      <c r="AN799" s="59"/>
    </row>
    <row r="800" spans="40:40">
      <c r="AN800" s="59"/>
    </row>
    <row r="801" spans="40:40">
      <c r="AN801" s="59"/>
    </row>
    <row r="802" spans="40:40">
      <c r="AN802" s="59"/>
    </row>
    <row r="803" spans="40:40">
      <c r="AN803" s="59"/>
    </row>
    <row r="804" spans="40:40">
      <c r="AN804" s="59"/>
    </row>
    <row r="805" spans="40:40">
      <c r="AN805" s="59"/>
    </row>
    <row r="806" spans="40:40">
      <c r="AN806" s="59"/>
    </row>
    <row r="807" spans="40:40">
      <c r="AN807" s="59"/>
    </row>
    <row r="808" spans="40:40">
      <c r="AN808" s="59"/>
    </row>
    <row r="809" spans="40:40">
      <c r="AN809" s="59"/>
    </row>
    <row r="810" spans="40:40">
      <c r="AN810" s="59"/>
    </row>
  </sheetData>
  <mergeCells count="3">
    <mergeCell ref="CX9:DF9"/>
    <mergeCell ref="B6:BA6"/>
    <mergeCell ref="B7:BA7"/>
  </mergeCells>
  <dataValidations count="4">
    <dataValidation type="list" allowBlank="1" showInputMessage="1" showErrorMessage="1" sqref="AE11:AE20 AE22:AE31 AE33:AE42 AE44:AE53" xr:uid="{032FC1FB-9744-44BA-AFAE-801FF0BC55D2}">
      <formula1>VAR_CRI</formula1>
    </dataValidation>
    <dataValidation type="list" allowBlank="1" showInputMessage="1" showErrorMessage="1" sqref="T11:T20 T22:T31 T33:T42 T44:T53" xr:uid="{22AF9EFD-D392-4A72-A9A5-873ACEA36F25}">
      <formula1>COMUNIDADES</formula1>
    </dataValidation>
    <dataValidation type="list" allowBlank="1" showInputMessage="1" showErrorMessage="1" error="Solo se admite &quot;P&quot; si cumple la condición" prompt="Seleccione &quot;P&quot; si la subactividad es de proceso, de lo contrario deje en blanco " sqref="Q11:Q54" xr:uid="{D2172C02-6D9B-4FD4-B4BA-D9DADAA939A9}">
      <formula1>"P"</formula1>
    </dataValidation>
    <dataValidation allowBlank="1" showInputMessage="1" showErrorMessage="1" promptTitle="Seleccione:" prompt="S   Sentencias_x000a_I    Instrumentos_x000a_A   Sínteses Alto_x000a_M  Síntesis Medio_x000a_C   Acuerdo CP_x000a_N   Normatividad" sqref="AF11:BZ53" xr:uid="{BB7A6988-C6E3-44B3-8A97-5588652B3A00}"/>
  </dataValidations>
  <printOptions horizontalCentered="1"/>
  <pageMargins left="0" right="0" top="1.181102362204725" bottom="1.181102362204725" header="0.78740157480314998" footer="0.78740157480314998"/>
  <pageSetup fitToWidth="0" fitToHeight="0" orientation="landscape" r:id="rId1"/>
  <headerFooter>
    <oddFooter>&amp;L&amp;8Versión: 003 - Fecha de aplicación: 2024/12/30&amp;R&amp;8Código: FT.0220.04</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49" operator="containsText" id="{5AA9CFA4-1D0D-462A-BDE8-04C11CBBC43A}">
            <xm:f>NOT(ISERROR(SEARCH(Listas!$C$31,AF11)))</xm:f>
            <xm:f>Listas!$C$31</xm:f>
            <x14:dxf>
              <fill>
                <patternFill>
                  <bgColor rgb="FFFFC000"/>
                </patternFill>
              </fill>
            </x14:dxf>
          </x14:cfRule>
          <x14:cfRule type="containsText" priority="50" operator="containsText" id="{4E9EC7B8-42FB-4D65-A5C8-5463F179FFF8}">
            <xm:f>NOT(ISERROR(SEARCH(Listas!$C$32,AF11)))</xm:f>
            <xm:f>Listas!$C$32</xm:f>
            <x14:dxf>
              <font>
                <color theme="0"/>
              </font>
              <fill>
                <patternFill>
                  <bgColor theme="0" tint="-0.499984740745262"/>
                </patternFill>
              </fill>
            </x14:dxf>
          </x14:cfRule>
          <x14:cfRule type="containsText" priority="51" operator="containsText" id="{28346387-2102-4B51-92CC-F287458AAE8F}">
            <xm:f>NOT(ISERROR(SEARCH(Listas!$C$30,AF11)))</xm:f>
            <xm:f>Listas!$C$30</xm:f>
            <x14:dxf>
              <fill>
                <patternFill>
                  <bgColor rgb="FFFFFF00"/>
                </patternFill>
              </fill>
            </x14:dxf>
          </x14:cfRule>
          <x14:cfRule type="containsText" priority="52" operator="containsText" id="{50D01013-462D-4A26-99B2-342556D02B5B}">
            <xm:f>NOT(ISERROR(SEARCH(Listas!$C$29,AF11)))</xm:f>
            <xm:f>Listas!$C$29</xm:f>
            <x14:dxf>
              <fill>
                <patternFill>
                  <bgColor rgb="FFFF0000"/>
                </patternFill>
              </fill>
            </x14:dxf>
          </x14:cfRule>
          <x14:cfRule type="containsText" priority="53" operator="containsText" id="{A6896C78-C2BC-4DF0-87CD-2C914513A59A}">
            <xm:f>NOT(ISERROR(SEARCH(Listas!$C$28,AF11)))</xm:f>
            <xm:f>Listas!$C$28</xm:f>
            <x14:dxf>
              <font>
                <color theme="0"/>
              </font>
              <fill>
                <patternFill>
                  <bgColor rgb="FF0070C0"/>
                </patternFill>
              </fill>
            </x14:dxf>
          </x14:cfRule>
          <x14:cfRule type="containsText" priority="54" operator="containsText" id="{C1EE7EF3-C7B8-4AE3-9EE3-41FA89B31C93}">
            <xm:f>NOT(ISERROR(SEARCH(Listas!$C$27,AF11)))</xm:f>
            <xm:f>Listas!$C$27</xm:f>
            <x14:dxf>
              <font>
                <color theme="0"/>
              </font>
              <fill>
                <patternFill>
                  <bgColor rgb="FF7030A0"/>
                </patternFill>
              </fill>
            </x14:dxf>
          </x14:cfRule>
          <xm:sqref>AF11:CA20</xm:sqref>
        </x14:conditionalFormatting>
        <x14:conditionalFormatting xmlns:xm="http://schemas.microsoft.com/office/excel/2006/main">
          <x14:cfRule type="containsText" priority="13" operator="containsText" id="{5DB3B7D4-CF4E-44A5-8828-5C1032E25774}">
            <xm:f>NOT(ISERROR(SEARCH(Listas!$C$31,AF22)))</xm:f>
            <xm:f>Listas!$C$31</xm:f>
            <x14:dxf>
              <fill>
                <patternFill>
                  <bgColor rgb="FFFFC000"/>
                </patternFill>
              </fill>
            </x14:dxf>
          </x14:cfRule>
          <x14:cfRule type="containsText" priority="14" operator="containsText" id="{BEDACBF5-7C96-4FC0-AC2C-25946A371EB9}">
            <xm:f>NOT(ISERROR(SEARCH(Listas!$C$32,AF22)))</xm:f>
            <xm:f>Listas!$C$32</xm:f>
            <x14:dxf>
              <font>
                <color theme="0"/>
              </font>
              <fill>
                <patternFill>
                  <bgColor theme="0" tint="-0.499984740745262"/>
                </patternFill>
              </fill>
            </x14:dxf>
          </x14:cfRule>
          <x14:cfRule type="containsText" priority="15" operator="containsText" id="{5C9D6B48-9D04-46F6-B440-21B53C54CF51}">
            <xm:f>NOT(ISERROR(SEARCH(Listas!$C$30,AF22)))</xm:f>
            <xm:f>Listas!$C$30</xm:f>
            <x14:dxf>
              <fill>
                <patternFill>
                  <bgColor rgb="FFFFFF00"/>
                </patternFill>
              </fill>
            </x14:dxf>
          </x14:cfRule>
          <x14:cfRule type="containsText" priority="16" operator="containsText" id="{0D5AE3FC-3DD1-4FA7-811B-1461F4A4E4B7}">
            <xm:f>NOT(ISERROR(SEARCH(Listas!$C$29,AF22)))</xm:f>
            <xm:f>Listas!$C$29</xm:f>
            <x14:dxf>
              <fill>
                <patternFill>
                  <bgColor rgb="FFFF0000"/>
                </patternFill>
              </fill>
            </x14:dxf>
          </x14:cfRule>
          <x14:cfRule type="containsText" priority="17" operator="containsText" id="{875AC76F-1267-47D9-811E-D1A37F734978}">
            <xm:f>NOT(ISERROR(SEARCH(Listas!$C$28,AF22)))</xm:f>
            <xm:f>Listas!$C$28</xm:f>
            <x14:dxf>
              <font>
                <color theme="0"/>
              </font>
              <fill>
                <patternFill>
                  <bgColor rgb="FF0070C0"/>
                </patternFill>
              </fill>
            </x14:dxf>
          </x14:cfRule>
          <x14:cfRule type="containsText" priority="18" operator="containsText" id="{BE5D21BB-FFD1-4D22-950C-2C7586955F7D}">
            <xm:f>NOT(ISERROR(SEARCH(Listas!$C$27,AF22)))</xm:f>
            <xm:f>Listas!$C$27</xm:f>
            <x14:dxf>
              <font>
                <color theme="0"/>
              </font>
              <fill>
                <patternFill>
                  <bgColor rgb="FF7030A0"/>
                </patternFill>
              </fill>
            </x14:dxf>
          </x14:cfRule>
          <xm:sqref>AF22:CA31</xm:sqref>
        </x14:conditionalFormatting>
        <x14:conditionalFormatting xmlns:xm="http://schemas.microsoft.com/office/excel/2006/main">
          <x14:cfRule type="containsText" priority="7" operator="containsText" id="{40950CE6-7C25-4730-9EC6-353FFA41CE59}">
            <xm:f>NOT(ISERROR(SEARCH(Listas!$C$31,AF33)))</xm:f>
            <xm:f>Listas!$C$31</xm:f>
            <x14:dxf>
              <fill>
                <patternFill>
                  <bgColor rgb="FFFFC000"/>
                </patternFill>
              </fill>
            </x14:dxf>
          </x14:cfRule>
          <x14:cfRule type="containsText" priority="8" operator="containsText" id="{60821D3B-5C05-481A-82D1-9BE4014CD3AA}">
            <xm:f>NOT(ISERROR(SEARCH(Listas!$C$32,AF33)))</xm:f>
            <xm:f>Listas!$C$32</xm:f>
            <x14:dxf>
              <font>
                <color theme="0"/>
              </font>
              <fill>
                <patternFill>
                  <bgColor theme="0" tint="-0.499984740745262"/>
                </patternFill>
              </fill>
            </x14:dxf>
          </x14:cfRule>
          <x14:cfRule type="containsText" priority="9" operator="containsText" id="{A0E66CAF-E9A9-40C1-A14E-DA21F483B9E7}">
            <xm:f>NOT(ISERROR(SEARCH(Listas!$C$30,AF33)))</xm:f>
            <xm:f>Listas!$C$30</xm:f>
            <x14:dxf>
              <fill>
                <patternFill>
                  <bgColor rgb="FFFFFF00"/>
                </patternFill>
              </fill>
            </x14:dxf>
          </x14:cfRule>
          <x14:cfRule type="containsText" priority="10" operator="containsText" id="{02092CA1-4E6E-4CE9-B7B0-A885EA2391C0}">
            <xm:f>NOT(ISERROR(SEARCH(Listas!$C$29,AF33)))</xm:f>
            <xm:f>Listas!$C$29</xm:f>
            <x14:dxf>
              <fill>
                <patternFill>
                  <bgColor rgb="FFFF0000"/>
                </patternFill>
              </fill>
            </x14:dxf>
          </x14:cfRule>
          <x14:cfRule type="containsText" priority="11" operator="containsText" id="{636DB068-D9C7-4E67-AE3B-F2EC282C7ADE}">
            <xm:f>NOT(ISERROR(SEARCH(Listas!$C$28,AF33)))</xm:f>
            <xm:f>Listas!$C$28</xm:f>
            <x14:dxf>
              <font>
                <color theme="0"/>
              </font>
              <fill>
                <patternFill>
                  <bgColor rgb="FF0070C0"/>
                </patternFill>
              </fill>
            </x14:dxf>
          </x14:cfRule>
          <x14:cfRule type="containsText" priority="12" operator="containsText" id="{A270B6C2-3A17-4F4B-896B-B79EF181F38F}">
            <xm:f>NOT(ISERROR(SEARCH(Listas!$C$27,AF33)))</xm:f>
            <xm:f>Listas!$C$27</xm:f>
            <x14:dxf>
              <font>
                <color theme="0"/>
              </font>
              <fill>
                <patternFill>
                  <bgColor rgb="FF7030A0"/>
                </patternFill>
              </fill>
            </x14:dxf>
          </x14:cfRule>
          <xm:sqref>AF33:CA42</xm:sqref>
        </x14:conditionalFormatting>
        <x14:conditionalFormatting xmlns:xm="http://schemas.microsoft.com/office/excel/2006/main">
          <x14:cfRule type="containsText" priority="1" operator="containsText" id="{FE94B885-1EAB-491E-85DA-2F66C3B9F87B}">
            <xm:f>NOT(ISERROR(SEARCH(Listas!$C$31,AF44)))</xm:f>
            <xm:f>Listas!$C$31</xm:f>
            <x14:dxf>
              <fill>
                <patternFill>
                  <bgColor rgb="FFFFC000"/>
                </patternFill>
              </fill>
            </x14:dxf>
          </x14:cfRule>
          <x14:cfRule type="containsText" priority="2" operator="containsText" id="{9BE533D6-A418-4029-8156-D6273BD899BB}">
            <xm:f>NOT(ISERROR(SEARCH(Listas!$C$32,AF44)))</xm:f>
            <xm:f>Listas!$C$32</xm:f>
            <x14:dxf>
              <font>
                <color theme="0"/>
              </font>
              <fill>
                <patternFill>
                  <bgColor theme="0" tint="-0.499984740745262"/>
                </patternFill>
              </fill>
            </x14:dxf>
          </x14:cfRule>
          <x14:cfRule type="containsText" priority="3" operator="containsText" id="{73925FC4-C628-4DBD-9543-EBB1BB569BE8}">
            <xm:f>NOT(ISERROR(SEARCH(Listas!$C$30,AF44)))</xm:f>
            <xm:f>Listas!$C$30</xm:f>
            <x14:dxf>
              <fill>
                <patternFill>
                  <bgColor rgb="FFFFFF00"/>
                </patternFill>
              </fill>
            </x14:dxf>
          </x14:cfRule>
          <x14:cfRule type="containsText" priority="4" operator="containsText" id="{7B3B39C7-769E-4B08-BAD1-24077CE13570}">
            <xm:f>NOT(ISERROR(SEARCH(Listas!$C$29,AF44)))</xm:f>
            <xm:f>Listas!$C$29</xm:f>
            <x14:dxf>
              <fill>
                <patternFill>
                  <bgColor rgb="FFFF0000"/>
                </patternFill>
              </fill>
            </x14:dxf>
          </x14:cfRule>
          <x14:cfRule type="containsText" priority="5" operator="containsText" id="{5C54DE61-FC5A-4D9A-986F-752EA0B279AC}">
            <xm:f>NOT(ISERROR(SEARCH(Listas!$C$28,AF44)))</xm:f>
            <xm:f>Listas!$C$28</xm:f>
            <x14:dxf>
              <font>
                <color theme="0"/>
              </font>
              <fill>
                <patternFill>
                  <bgColor rgb="FF0070C0"/>
                </patternFill>
              </fill>
            </x14:dxf>
          </x14:cfRule>
          <x14:cfRule type="containsText" priority="6" operator="containsText" id="{14E806D8-7A68-43A1-9CBE-895874D58DAC}">
            <xm:f>NOT(ISERROR(SEARCH(Listas!$C$27,AF44)))</xm:f>
            <xm:f>Listas!$C$27</xm:f>
            <x14:dxf>
              <font>
                <color theme="0"/>
              </font>
              <fill>
                <patternFill>
                  <bgColor rgb="FF7030A0"/>
                </patternFill>
              </fill>
            </x14:dxf>
          </x14:cfRule>
          <xm:sqref>AF44:CA53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48F2725-DDA4-4F8B-8704-39F00B1D1404}">
          <x14:formula1>
            <xm:f>Listas!$F$4:$F$26</xm:f>
          </x14:formula1>
          <xm:sqref>CA11:CA20 CA22:CA31 CA33:CA42 CA44:CA53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39DB-0A90-473E-B68B-7D20F97766DD}">
  <dimension ref="B3:G32"/>
  <sheetViews>
    <sheetView topLeftCell="B9" workbookViewId="0">
      <selection activeCell="G14" sqref="G14"/>
    </sheetView>
  </sheetViews>
  <sheetFormatPr baseColWidth="10" defaultColWidth="9" defaultRowHeight="14.25"/>
  <cols>
    <col min="2" max="2" width="26.875" customWidth="1"/>
    <col min="7" max="7" width="62.75" customWidth="1"/>
  </cols>
  <sheetData>
    <row r="3" spans="2:7" ht="15">
      <c r="B3" s="117" t="s">
        <v>540</v>
      </c>
      <c r="F3" s="167" t="s">
        <v>541</v>
      </c>
      <c r="G3" s="168" t="s">
        <v>542</v>
      </c>
    </row>
    <row r="4" spans="2:7" ht="25.5">
      <c r="B4" s="118" t="s">
        <v>543</v>
      </c>
      <c r="F4" s="116">
        <v>1</v>
      </c>
      <c r="G4" s="169" t="s">
        <v>544</v>
      </c>
    </row>
    <row r="5" spans="2:7" ht="25.5">
      <c r="B5" s="118" t="s">
        <v>545</v>
      </c>
      <c r="F5" s="116">
        <v>2</v>
      </c>
      <c r="G5" s="169" t="s">
        <v>546</v>
      </c>
    </row>
    <row r="6" spans="2:7">
      <c r="B6" s="118" t="s">
        <v>547</v>
      </c>
      <c r="F6" s="116">
        <v>3</v>
      </c>
      <c r="G6" s="169" t="s">
        <v>548</v>
      </c>
    </row>
    <row r="7" spans="2:7" ht="25.5">
      <c r="B7" s="118" t="s">
        <v>549</v>
      </c>
      <c r="F7" s="116">
        <v>4</v>
      </c>
      <c r="G7" s="169" t="s">
        <v>550</v>
      </c>
    </row>
    <row r="8" spans="2:7">
      <c r="B8" s="118" t="s">
        <v>551</v>
      </c>
      <c r="F8" s="116">
        <v>5</v>
      </c>
      <c r="G8" s="169" t="s">
        <v>552</v>
      </c>
    </row>
    <row r="9" spans="2:7">
      <c r="B9" s="118" t="s">
        <v>553</v>
      </c>
      <c r="F9" s="116">
        <v>6</v>
      </c>
      <c r="G9" s="169" t="s">
        <v>554</v>
      </c>
    </row>
    <row r="10" spans="2:7">
      <c r="B10" s="118" t="s">
        <v>555</v>
      </c>
      <c r="F10" s="116">
        <v>7</v>
      </c>
      <c r="G10" s="169" t="s">
        <v>556</v>
      </c>
    </row>
    <row r="11" spans="2:7">
      <c r="B11" s="118" t="s">
        <v>557</v>
      </c>
      <c r="F11" s="116">
        <v>8</v>
      </c>
      <c r="G11" s="169" t="s">
        <v>558</v>
      </c>
    </row>
    <row r="12" spans="2:7" ht="25.5">
      <c r="B12" s="118" t="s">
        <v>559</v>
      </c>
      <c r="F12" s="116">
        <v>9</v>
      </c>
      <c r="G12" s="169" t="s">
        <v>560</v>
      </c>
    </row>
    <row r="13" spans="2:7" ht="38.25">
      <c r="B13" s="118" t="s">
        <v>561</v>
      </c>
      <c r="F13" s="116">
        <v>10</v>
      </c>
      <c r="G13" s="169" t="s">
        <v>562</v>
      </c>
    </row>
    <row r="14" spans="2:7">
      <c r="B14" s="118" t="s">
        <v>563</v>
      </c>
      <c r="F14" s="116">
        <v>11</v>
      </c>
      <c r="G14" s="169" t="s">
        <v>564</v>
      </c>
    </row>
    <row r="15" spans="2:7">
      <c r="B15" s="118" t="s">
        <v>565</v>
      </c>
      <c r="F15" s="116">
        <v>12</v>
      </c>
      <c r="G15" s="169" t="s">
        <v>566</v>
      </c>
    </row>
    <row r="16" spans="2:7" ht="25.5">
      <c r="B16" s="118" t="s">
        <v>567</v>
      </c>
      <c r="F16" s="116">
        <v>13</v>
      </c>
      <c r="G16" s="169" t="s">
        <v>568</v>
      </c>
    </row>
    <row r="17" spans="2:7">
      <c r="B17" s="118" t="s">
        <v>569</v>
      </c>
      <c r="F17" s="116">
        <v>14</v>
      </c>
      <c r="G17" s="169" t="s">
        <v>570</v>
      </c>
    </row>
    <row r="18" spans="2:7">
      <c r="F18" s="116">
        <v>15</v>
      </c>
      <c r="G18" s="169" t="s">
        <v>571</v>
      </c>
    </row>
    <row r="19" spans="2:7" ht="25.5">
      <c r="F19" s="116">
        <v>16</v>
      </c>
      <c r="G19" s="169" t="s">
        <v>572</v>
      </c>
    </row>
    <row r="20" spans="2:7" ht="25.5">
      <c r="B20" s="120" t="s">
        <v>573</v>
      </c>
      <c r="F20" s="116">
        <v>17</v>
      </c>
      <c r="G20" s="169" t="s">
        <v>574</v>
      </c>
    </row>
    <row r="21" spans="2:7">
      <c r="B21" s="120" t="s">
        <v>575</v>
      </c>
      <c r="F21" s="116">
        <v>18</v>
      </c>
      <c r="G21" s="169" t="s">
        <v>576</v>
      </c>
    </row>
    <row r="22" spans="2:7">
      <c r="B22" s="120" t="s">
        <v>577</v>
      </c>
      <c r="F22" s="116">
        <v>19</v>
      </c>
      <c r="G22" s="169" t="s">
        <v>578</v>
      </c>
    </row>
    <row r="23" spans="2:7">
      <c r="B23" s="120" t="s">
        <v>579</v>
      </c>
      <c r="F23" s="116">
        <v>20</v>
      </c>
      <c r="G23" s="169" t="s">
        <v>580</v>
      </c>
    </row>
    <row r="24" spans="2:7">
      <c r="B24" s="120"/>
      <c r="F24" s="116">
        <v>21</v>
      </c>
      <c r="G24" s="169" t="s">
        <v>581</v>
      </c>
    </row>
    <row r="25" spans="2:7">
      <c r="F25" s="116">
        <v>22</v>
      </c>
      <c r="G25" s="169" t="s">
        <v>582</v>
      </c>
    </row>
    <row r="26" spans="2:7">
      <c r="F26" s="116">
        <v>23</v>
      </c>
      <c r="G26" s="169" t="s">
        <v>583</v>
      </c>
    </row>
    <row r="27" spans="2:7">
      <c r="B27" s="119" t="s">
        <v>584</v>
      </c>
      <c r="C27" s="133" t="s">
        <v>585</v>
      </c>
      <c r="D27" s="119" t="s">
        <v>584</v>
      </c>
    </row>
    <row r="28" spans="2:7">
      <c r="B28" s="119" t="s">
        <v>334</v>
      </c>
      <c r="C28" s="134" t="s">
        <v>539</v>
      </c>
      <c r="D28" s="119" t="s">
        <v>334</v>
      </c>
    </row>
    <row r="29" spans="2:7">
      <c r="B29" s="119" t="s">
        <v>586</v>
      </c>
      <c r="C29" s="136" t="s">
        <v>587</v>
      </c>
      <c r="D29" s="119" t="s">
        <v>586</v>
      </c>
    </row>
    <row r="30" spans="2:7">
      <c r="B30" s="119" t="s">
        <v>588</v>
      </c>
      <c r="C30" s="135" t="s">
        <v>589</v>
      </c>
      <c r="D30" s="119" t="s">
        <v>588</v>
      </c>
    </row>
    <row r="31" spans="2:7">
      <c r="B31" s="119" t="s">
        <v>590</v>
      </c>
      <c r="C31" s="137" t="s">
        <v>591</v>
      </c>
      <c r="D31" s="119" t="s">
        <v>590</v>
      </c>
    </row>
    <row r="32" spans="2:7">
      <c r="B32" s="119" t="s">
        <v>592</v>
      </c>
      <c r="C32" s="138" t="s">
        <v>593</v>
      </c>
      <c r="D32" s="119" t="s">
        <v>592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Ficha_Perfil_1002_V2</vt:lpstr>
      <vt:lpstr>Leame</vt:lpstr>
      <vt:lpstr>NombreCortoProy</vt:lpstr>
      <vt:lpstr>Listas</vt:lpstr>
      <vt:lpstr>COMUNIDADES</vt:lpstr>
      <vt:lpstr>VAR_CRI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Mauricio Rios Arango</dc:creator>
  <cp:keywords/>
  <dc:description/>
  <cp:lastModifiedBy>Pamela Katherine Enríquez</cp:lastModifiedBy>
  <cp:revision/>
  <dcterms:created xsi:type="dcterms:W3CDTF">2023-08-02T20:49:48Z</dcterms:created>
  <dcterms:modified xsi:type="dcterms:W3CDTF">2025-02-03T17:09:38Z</dcterms:modified>
  <cp:category/>
  <cp:contentStatus/>
</cp:coreProperties>
</file>